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9180" tabRatio="874" activeTab="1"/>
  </bookViews>
  <sheets>
    <sheet name="計算書の利用について" sheetId="1" r:id="rId1"/>
    <sheet name="Ver2.6" sheetId="2" r:id="rId2"/>
  </sheets>
  <externalReferences>
    <externalReference r:id="rId5"/>
    <externalReference r:id="rId6"/>
  </externalReferences>
  <definedNames>
    <definedName name="_xlnm.Print_Area" localSheetId="1">'Ver2.6'!$A$1:$AB$54</definedName>
    <definedName name="あ" localSheetId="1">#REF!,#REF!,#REF!,#REF!,#REF!,#REF!,#REF!,#REF!,#REF!,#REF!,#REF!,#REF!,#REF!</definedName>
    <definedName name="あ">#REF!,#REF!,#REF!,#REF!,#REF!,#REF!,#REF!,#REF!,#REF!,#REF!,#REF!,#REF!,#REF!</definedName>
    <definedName name="ああ" localSheetId="1">#REF!,#REF!,#REF!,#REF!,#REF!,#REF!,#REF!,#REF!</definedName>
    <definedName name="ああ">#REF!,#REF!,#REF!,#REF!,#REF!,#REF!,#REF!,#REF!</definedName>
    <definedName name="あああ" localSheetId="1">#REF!,#REF!,#REF!,#REF!,#REF!,#REF!,#REF!,#REF!</definedName>
    <definedName name="あああ">#REF!,#REF!,#REF!,#REF!,#REF!,#REF!,#REF!,#REF!</definedName>
    <definedName name="あい" localSheetId="1">#REF!,#REF!,#REF!,#REF!,#REF!,#REF!,#REF!,#REF!</definedName>
    <definedName name="あい">#REF!,#REF!,#REF!,#REF!,#REF!,#REF!,#REF!,#REF!</definedName>
    <definedName name="あいう" localSheetId="1">#REF!,#REF!,#REF!,#REF!,#REF!,#REF!,#REF!,#REF!,#REF!,#REF!,#REF!,#REF!,#REF!</definedName>
    <definedName name="あいう">#REF!,#REF!,#REF!,#REF!,#REF!,#REF!,#REF!,#REF!,#REF!,#REF!,#REF!,#REF!,#REF!</definedName>
    <definedName name="あいうえ" localSheetId="1">#REF!,#REF!,#REF!,#REF!,#REF!,#REF!,#REF!,#REF!,#REF!,#REF!,#REF!,#REF!,#REF!</definedName>
    <definedName name="あいうえ">#REF!,#REF!,#REF!,#REF!,#REF!,#REF!,#REF!,#REF!,#REF!,#REF!,#REF!,#REF!,#REF!</definedName>
    <definedName name="あいうえお" localSheetId="1">#REF!,#REF!,#REF!,#REF!,#REF!,#REF!,#REF!,#REF!,#REF!,#REF!,#REF!,#REF!,#REF!</definedName>
    <definedName name="あいうえお">#REF!,#REF!,#REF!,#REF!,#REF!,#REF!,#REF!,#REF!,#REF!,#REF!,#REF!,#REF!,#REF!</definedName>
    <definedName name="か" localSheetId="1">#REF!,#REF!,#REF!,#REF!,#REF!,#REF!,#REF!,#REF!,#REF!,#REF!,#REF!,#REF!,#REF!</definedName>
    <definedName name="か">#REF!,#REF!,#REF!,#REF!,#REF!,#REF!,#REF!,#REF!,#REF!,#REF!,#REF!,#REF!,#REF!</definedName>
    <definedName name="かきくけこ" localSheetId="1">#REF!,#REF!,#REF!,#REF!,#REF!,#REF!,#REF!,#REF!</definedName>
    <definedName name="かきくけこ">#REF!,#REF!,#REF!,#REF!,#REF!,#REF!,#REF!,#REF!</definedName>
    <definedName name="さ" localSheetId="1">#REF!,#REF!,#REF!,#REF!,#REF!,#REF!,#REF!,#REF!,#REF!,#REF!,#REF!,#REF!,#REF!</definedName>
    <definedName name="さ">#REF!,#REF!,#REF!,#REF!,#REF!,#REF!,#REF!,#REF!,#REF!,#REF!,#REF!,#REF!,#REF!</definedName>
    <definedName name="さしす">'[1]認証制度名'!$B$2:$B$88</definedName>
    <definedName name="リスト" localSheetId="1">#REF!</definedName>
    <definedName name="リスト">#REF!</definedName>
    <definedName name="わ" localSheetId="1">#REF!,#REF!,#REF!,#REF!,#REF!,#REF!,#REF!,#REF!,#REF!,#REF!,#REF!,#REF!,#REF!</definedName>
    <definedName name="わ">#REF!,#REF!,#REF!,#REF!,#REF!,#REF!,#REF!,#REF!,#REF!,#REF!,#REF!,#REF!,#REF!</definedName>
    <definedName name="選択" localSheetId="1">#REF!,#REF!,#REF!,#REF!,#REF!,#REF!,#REF!,#REF!</definedName>
    <definedName name="選択">#REF!,#REF!,#REF!,#REF!,#REF!,#REF!,#REF!,#REF!</definedName>
    <definedName name="選択2" localSheetId="1">#REF!,#REF!,#REF!,#REF!,#REF!,#REF!,#REF!,#REF!,#REF!,#REF!,#REF!,#REF!,#REF!</definedName>
    <definedName name="選択2">#REF!,#REF!,#REF!,#REF!,#REF!,#REF!,#REF!,#REF!,#REF!,#REF!,#REF!,#REF!,#REF!</definedName>
    <definedName name="認証制度名の一覧">'[2]認証制度名'!$B$2:$B$88</definedName>
  </definedNames>
  <calcPr fullCalcOnLoad="1"/>
</workbook>
</file>

<file path=xl/sharedStrings.xml><?xml version="1.0" encoding="utf-8"?>
<sst xmlns="http://schemas.openxmlformats.org/spreadsheetml/2006/main" count="115" uniqueCount="80">
  <si>
    <t>暖房設備一次エネルギー消費量</t>
  </si>
  <si>
    <t>MJ/(戸・年)</t>
  </si>
  <si>
    <t>冷房設備一次エネルギー消費量</t>
  </si>
  <si>
    <t>換気設備一次エネルギー消費量</t>
  </si>
  <si>
    <t>照明設備一次エネルギー消費量</t>
  </si>
  <si>
    <t>給湯設備一次エネルギー消費量</t>
  </si>
  <si>
    <t>全体としての評価結果</t>
  </si>
  <si>
    <t>エネルギー削減率（R）</t>
  </si>
  <si>
    <t>％</t>
  </si>
  <si>
    <r>
      <t>エネルギー削減率（R</t>
    </r>
    <r>
      <rPr>
        <vertAlign val="subscript"/>
        <sz val="10.5"/>
        <rFont val="ＭＳ Ｐゴシック"/>
        <family val="3"/>
      </rPr>
      <t>0</t>
    </r>
    <r>
      <rPr>
        <sz val="10.5"/>
        <rFont val="ＭＳ Ｐゴシック"/>
        <family val="3"/>
      </rPr>
      <t>）</t>
    </r>
  </si>
  <si>
    <t>判定プログラム（国立研究開発法人建築研究所ホームページで公開）」にて計算した結果を転記してください。</t>
  </si>
  <si>
    <t>ＧJ/(戸・年)</t>
  </si>
  <si>
    <t>MJ/(戸・年)</t>
  </si>
  <si>
    <r>
      <rPr>
        <b/>
        <u val="single"/>
        <sz val="11"/>
        <rFont val="ＭＳ Ｐゴシック"/>
        <family val="3"/>
      </rPr>
      <t>基準</t>
    </r>
    <r>
      <rPr>
        <sz val="11"/>
        <rFont val="ＭＳ Ｐゴシック"/>
        <family val="3"/>
      </rPr>
      <t>一次エネルギー消費量</t>
    </r>
  </si>
  <si>
    <r>
      <rPr>
        <b/>
        <u val="single"/>
        <sz val="11"/>
        <rFont val="ＭＳ Ｐゴシック"/>
        <family val="3"/>
      </rPr>
      <t>設計</t>
    </r>
    <r>
      <rPr>
        <sz val="11"/>
        <rFont val="ＭＳ Ｐゴシック"/>
        <family val="3"/>
      </rPr>
      <t>一次エネルギー消費量</t>
    </r>
  </si>
  <si>
    <t>ＧJ/(戸・年)</t>
  </si>
  <si>
    <t>エネルギー消費削減量</t>
  </si>
  <si>
    <t>再生可能エネを加えた
設計一次エネルギー消費量</t>
  </si>
  <si>
    <t>一次エネルギー消費量等の
評価結果</t>
  </si>
  <si>
    <t>←マイナスで記入。
　 利用がない場合は0を記入</t>
  </si>
  <si>
    <t>ゼロエネ相当</t>
  </si>
  <si>
    <t>２．省エネ基準一次エネルギー消費量算定方法による計算結果</t>
  </si>
  <si>
    <t>３．エネルギー削減量、エネルギー削減率の計算結果（ゼロ・エネルギーの評価）</t>
  </si>
  <si>
    <t>１．外皮性能</t>
  </si>
  <si>
    <t>地域区分</t>
  </si>
  <si>
    <t>地域</t>
  </si>
  <si>
    <t>UA値</t>
  </si>
  <si>
    <t>ηＡＣ値</t>
  </si>
  <si>
    <t>設計値</t>
  </si>
  <si>
    <t>基準値（省エネ基準）</t>
  </si>
  <si>
    <t>強化外皮基準</t>
  </si>
  <si>
    <t>ＵＡ</t>
  </si>
  <si>
    <t>強化ＵＡ</t>
  </si>
  <si>
    <t>ηＡＣ</t>
  </si>
  <si>
    <t>―</t>
  </si>
  <si>
    <t>外皮性能の省エネ基準への適合</t>
  </si>
  <si>
    <t>（１）住宅の一次エネルギー消費量 （1戸当り）</t>
  </si>
  <si>
    <t>建築物の名称</t>
  </si>
  <si>
    <t>※UA値、ηACとも設計値は必ず記入してください。</t>
  </si>
  <si>
    <r>
      <t>←</t>
    </r>
    <r>
      <rPr>
        <sz val="9"/>
        <rFont val="ＭＳ Ｐゴシック"/>
        <family val="3"/>
      </rPr>
      <t>利用がない場合は0を記入</t>
    </r>
  </si>
  <si>
    <t>Nearly ZEH</t>
  </si>
  <si>
    <t>再生可能エネを除いた
設計一次エネルギー消費量</t>
  </si>
  <si>
    <t>記入不要</t>
  </si>
  <si>
    <r>
      <t>発電量（コージェネレーション）</t>
    </r>
    <r>
      <rPr>
        <b/>
        <sz val="11"/>
        <rFont val="ＭＳ Ｐゴシック"/>
        <family val="3"/>
      </rPr>
      <t xml:space="preserve"> </t>
    </r>
  </si>
  <si>
    <t>発電量（太陽光発電）</t>
  </si>
  <si>
    <t>（３）ＢＥＩ</t>
  </si>
  <si>
    <t>　</t>
  </si>
  <si>
    <t>一次エネルギー消費量（その他除く、再エネ除く）</t>
  </si>
  <si>
    <t>一次エネルギー消費量（その他除く）</t>
  </si>
  <si>
    <t>その他の設備</t>
  </si>
  <si>
    <t>（２）合計</t>
  </si>
  <si>
    <t>一次エネルギー消費量</t>
  </si>
  <si>
    <t>『ZEH』</t>
  </si>
  <si>
    <t>ZEH Oriented</t>
  </si>
  <si>
    <t>更なる強化ＵＡ</t>
  </si>
  <si>
    <t>参考</t>
  </si>
  <si>
    <t>※１）「１．外皮性能」には、計算にて算出したＵＡ値、ηＡＣ値を必ず転記してください。</t>
  </si>
  <si>
    <t>※２）「2．省エネ基準一次エネルギー消費量算定方法による計算結果」には、別途「住宅・住戸の省エネルギー性能の</t>
  </si>
  <si>
    <t>Neary ZEH+　 R0≧25%　100%&gt;R≧75%　更なる強化外皮基準（4・5地域についてはUA≦0.50としています。）</t>
  </si>
  <si>
    <t>ZEH+             R0≧25%　R≧100%　更なる強化外皮基準（4・5地域についてはUA≦0.50としています。）</t>
  </si>
  <si>
    <t>※3</t>
  </si>
  <si>
    <t>ZEH+</t>
  </si>
  <si>
    <t>Nearly ZEH+</t>
  </si>
  <si>
    <t>※4</t>
  </si>
  <si>
    <t>※４）ＢＥＬＳではＺＥＨ＋、Nearly ZEH+の表示は行いませんが、参考としてそれぞれ以下の条件で適否を判断しています。</t>
  </si>
  <si>
    <t>ＺＥＨ計算書（戸建住宅、併用住宅住戸用）</t>
  </si>
  <si>
    <t>発電設備の発電量のうち自家消費分</t>
  </si>
  <si>
    <t>コジェネレーション設備の売電量に係る控除量</t>
  </si>
  <si>
    <t>売電量（コージェネレーション）</t>
  </si>
  <si>
    <t>売電量（太陽光発電）</t>
  </si>
  <si>
    <r>
      <t>←</t>
    </r>
    <r>
      <rPr>
        <sz val="9"/>
        <rFont val="ＭＳ Ｐゴシック"/>
        <family val="3"/>
      </rPr>
      <t>利用がない場合は0を記入</t>
    </r>
  </si>
  <si>
    <t>再生可能エネを除く評価結果</t>
  </si>
  <si>
    <t>（Ｈ28基準_Ver2.6以降用）</t>
  </si>
  <si>
    <t>はじめに（お読みください）</t>
  </si>
  <si>
    <t>１）本エクセルシートはＺＥＨロードマップに準拠して作成しており、一戸建て住宅及び併用住宅の住戸に使用可能です。</t>
  </si>
  <si>
    <t>　　WebプログラムのVerを確認し、適切な計算書をご利用ください。</t>
  </si>
  <si>
    <t>※３）次のいずれかの要件を満たす必要があります。</t>
  </si>
  <si>
    <r>
      <t>２）国立研究開発法人建築研究所が提供するＷｅｂプログラムのVerにより、</t>
    </r>
    <r>
      <rPr>
        <sz val="11"/>
        <color indexed="10"/>
        <rFont val="ＭＳ Ｐゴシック"/>
        <family val="3"/>
      </rPr>
      <t>Ver2.6以降用</t>
    </r>
    <r>
      <rPr>
        <sz val="11"/>
        <color theme="1"/>
        <rFont val="Calibri"/>
        <family val="3"/>
      </rPr>
      <t>をご用意しています。</t>
    </r>
  </si>
  <si>
    <t>①北側斜線対象の用途地域又は高度地区で高度斜線が設定される地域で、敷地面積が85㎡未満の平屋建て以外の場合</t>
  </si>
  <si>
    <t>②多雪地域である場合（申請日が2020年7月15日以降の要件）</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</si>
</sst>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quot;"/>
    <numFmt numFmtId="177" formatCode="0.0_ "/>
    <numFmt numFmtId="178" formatCode="0.00_ "/>
    <numFmt numFmtId="179" formatCode="0.00_);[Red]\(0.00\)"/>
    <numFmt numFmtId="180" formatCode="0.000_ "/>
    <numFmt numFmtId="181" formatCode="[$-411]ggge&quot;年&quot;m&quot;月&quot;d&quot;日&quot;;@"/>
    <numFmt numFmtId="182" formatCode="0&quot;枚&quot;"/>
    <numFmt numFmtId="183" formatCode="0.0&quot;ｗ&quot;"/>
    <numFmt numFmtId="184" formatCode="#,##0\ &quot;円&quot;"/>
    <numFmt numFmtId="185" formatCode="#,##0,\ &quot;千円&quot;"/>
    <numFmt numFmtId="186" formatCode="#,##0_ ;[Red]\-#,##0\ "/>
    <numFmt numFmtId="187" formatCode="#,##0_ "/>
    <numFmt numFmtId="188" formatCode="#,##0.00_ "/>
    <numFmt numFmtId="189" formatCode="#,##0_);[Red]\(#,##0\)"/>
    <numFmt numFmtId="190" formatCode="#,##0.0_ "/>
    <numFmt numFmtId="191" formatCode="#,##0,\ &quot;千円)&quot;"/>
    <numFmt numFmtId="192" formatCode="##.00&quot;kw&quot;"/>
    <numFmt numFmtId="193" formatCode="##.0&quot;度&quot;"/>
    <numFmt numFmtId="194" formatCode="#,##0.00_);[Red]\(#,##0.00\)"/>
    <numFmt numFmtId="195" formatCode="#,##0.000_ "/>
    <numFmt numFmtId="196" formatCode="#,##0.0;[Red]\-#,##0.0"/>
    <numFmt numFmtId="197" formatCode="yyyy&quot;年&quot;m&quot;月&quot;d&quot;日&quot;;@"/>
    <numFmt numFmtId="198" formatCode="0.00_ &quot;㎡&quot;"/>
    <numFmt numFmtId="199" formatCode="#;\-#;&quot;&quot;;@"/>
    <numFmt numFmtId="200" formatCode="#,##0.0"/>
    <numFmt numFmtId="201" formatCode="0_);[Red]\(0\)"/>
    <numFmt numFmtId="202" formatCode="0_ "/>
    <numFmt numFmtId="203" formatCode="0_ ;[Red]\-0\ "/>
    <numFmt numFmtId="204" formatCode="[$]ggge&quot;年&quot;m&quot;月&quot;d&quot;日&quot;;@"/>
    <numFmt numFmtId="205" formatCode="[$-411]gge&quot;年&quot;m&quot;月&quot;d&quot;日&quot;;@"/>
    <numFmt numFmtId="206" formatCode="[$]gge&quot;年&quot;m&quot;月&quot;d&quot;日&quot;;@"/>
    <numFmt numFmtId="207" formatCode="[$]ggge&quot;年&quot;m&quot;月&quot;d&quot;日&quot;;@"/>
    <numFmt numFmtId="208" formatCode="[$]gge&quot;年&quot;m&quot;月&quot;d&quot;日&quot;;@"/>
  </numFmts>
  <fonts count="58">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14"/>
      <name val="ＭＳ Ｐゴシック"/>
      <family val="3"/>
    </font>
    <font>
      <sz val="12"/>
      <name val="ＭＳ Ｐゴシック"/>
      <family val="3"/>
    </font>
    <font>
      <sz val="10"/>
      <name val="ＭＳ Ｐゴシック"/>
      <family val="3"/>
    </font>
    <font>
      <sz val="10.5"/>
      <name val="ＭＳ Ｐゴシック"/>
      <family val="3"/>
    </font>
    <font>
      <b/>
      <sz val="11"/>
      <name val="ＭＳ Ｐゴシック"/>
      <family val="3"/>
    </font>
    <font>
      <sz val="12"/>
      <name val="Arial"/>
      <family val="2"/>
    </font>
    <font>
      <b/>
      <sz val="12"/>
      <name val="Arial"/>
      <family val="2"/>
    </font>
    <font>
      <b/>
      <u val="single"/>
      <sz val="11"/>
      <name val="ＭＳ Ｐゴシック"/>
      <family val="3"/>
    </font>
    <font>
      <vertAlign val="subscript"/>
      <sz val="10.5"/>
      <name val="ＭＳ Ｐゴシック"/>
      <family val="3"/>
    </font>
    <font>
      <b/>
      <i/>
      <sz val="10.5"/>
      <name val="ＭＳ Ｐゴシック"/>
      <family val="3"/>
    </font>
    <font>
      <b/>
      <i/>
      <sz val="11"/>
      <name val="ＭＳ Ｐゴシック"/>
      <family val="3"/>
    </font>
    <font>
      <sz val="8"/>
      <name val="ＭＳ Ｐゴシック"/>
      <family val="3"/>
    </font>
    <font>
      <b/>
      <sz val="12"/>
      <name val="ＭＳ Ｐゴシック"/>
      <family val="3"/>
    </font>
    <font>
      <b/>
      <sz val="10"/>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8"/>
      <color indexed="10"/>
      <name val="ＭＳ Ｐゴシック"/>
      <family val="3"/>
    </font>
    <font>
      <sz val="11"/>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
      <patternFill patternType="solid">
        <fgColor theme="0" tint="-0.2499399930238723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style="dotted"/>
      <bottom/>
    </border>
    <border>
      <left style="hair"/>
      <right/>
      <top style="dotted"/>
      <bottom/>
    </border>
    <border>
      <left/>
      <right style="medium"/>
      <top style="dotted"/>
      <bottom/>
    </border>
    <border>
      <left style="hair"/>
      <right/>
      <top/>
      <bottom/>
    </border>
    <border>
      <left/>
      <right style="medium"/>
      <top>
        <color indexed="63"/>
      </top>
      <bottom>
        <color indexed="63"/>
      </bottom>
    </border>
    <border>
      <left style="hair"/>
      <right/>
      <top style="thin"/>
      <bottom/>
    </border>
    <border>
      <left/>
      <right/>
      <top style="thin"/>
      <bottom/>
    </border>
    <border>
      <left/>
      <right style="medium"/>
      <top style="thin"/>
      <bottom/>
    </border>
    <border>
      <left style="medium"/>
      <right/>
      <top style="medium"/>
      <bottom/>
    </border>
    <border>
      <left style="thin"/>
      <right style="thin"/>
      <top style="thin"/>
      <bottom style="thin"/>
    </border>
    <border>
      <left/>
      <right/>
      <top/>
      <bottom style="medium"/>
    </border>
    <border>
      <left style="medium"/>
      <right/>
      <top style="thin"/>
      <bottom style="dotted"/>
    </border>
    <border>
      <left/>
      <right/>
      <top style="thin"/>
      <bottom style="dotted"/>
    </border>
    <border>
      <left/>
      <right style="medium"/>
      <top style="thin"/>
      <bottom style="dotted"/>
    </border>
    <border>
      <left style="medium"/>
      <right/>
      <top style="dotted"/>
      <bottom>
        <color indexed="63"/>
      </bottom>
    </border>
    <border>
      <left/>
      <right style="dotted"/>
      <top style="dotted"/>
      <bottom>
        <color indexed="63"/>
      </bottom>
    </border>
    <border>
      <left style="dotted"/>
      <right style="dotted"/>
      <top style="medium"/>
      <bottom>
        <color indexed="63"/>
      </bottom>
    </border>
    <border>
      <left style="dotted"/>
      <right>
        <color indexed="63"/>
      </right>
      <top style="dotted"/>
      <bottom style="thin"/>
    </border>
    <border>
      <left/>
      <right/>
      <top style="dotted"/>
      <bottom style="thin"/>
    </border>
    <border>
      <left>
        <color indexed="63"/>
      </left>
      <right style="dotted"/>
      <top style="dotted"/>
      <bottom style="thin"/>
    </border>
    <border>
      <left style="medium"/>
      <right/>
      <top style="medium"/>
      <bottom style="medium"/>
    </border>
    <border>
      <left/>
      <right/>
      <top style="medium"/>
      <bottom style="medium"/>
    </border>
    <border>
      <left>
        <color indexed="63"/>
      </left>
      <right style="double"/>
      <top style="medium"/>
      <bottom style="medium"/>
    </border>
    <border>
      <left style="double"/>
      <right>
        <color indexed="63"/>
      </right>
      <top style="medium"/>
      <bottom style="medium"/>
    </border>
    <border>
      <left/>
      <right style="medium"/>
      <top style="medium"/>
      <bottom style="medium"/>
    </border>
    <border>
      <left/>
      <right style="medium"/>
      <top style="dotted"/>
      <bottom style="thin"/>
    </border>
    <border>
      <left style="medium"/>
      <right>
        <color indexed="63"/>
      </right>
      <top style="dotted"/>
      <bottom style="thin"/>
    </border>
    <border>
      <left style="dotted"/>
      <right/>
      <top style="dotted"/>
      <bottom style="dotted"/>
    </border>
    <border>
      <left/>
      <right/>
      <top style="dotted"/>
      <bottom style="dotted"/>
    </border>
    <border>
      <left/>
      <right style="dotted"/>
      <top style="dotted"/>
      <bottom style="dotted"/>
    </border>
    <border>
      <left style="dotted"/>
      <right/>
      <top/>
      <bottom/>
    </border>
    <border>
      <left style="medium"/>
      <right/>
      <top style="dotted"/>
      <bottom style="dotted"/>
    </border>
    <border>
      <left style="hair"/>
      <right/>
      <top style="dotted"/>
      <bottom style="medium"/>
    </border>
    <border>
      <left/>
      <right/>
      <top style="dotted"/>
      <bottom style="medium"/>
    </border>
    <border>
      <left/>
      <right style="medium"/>
      <top style="dotted"/>
      <bottom style="medium"/>
    </border>
    <border>
      <left style="thin"/>
      <right>
        <color indexed="63"/>
      </right>
      <top style="thin"/>
      <bottom>
        <color indexed="63"/>
      </bottom>
    </border>
    <border>
      <left/>
      <right style="thin"/>
      <top style="thin"/>
      <bottom/>
    </border>
    <border>
      <left style="thin"/>
      <right/>
      <top/>
      <bottom/>
    </border>
    <border>
      <left/>
      <right style="thin"/>
      <top/>
      <bottom/>
    </border>
    <border>
      <left style="thin"/>
      <right/>
      <top/>
      <bottom style="medium"/>
    </border>
    <border>
      <left/>
      <right style="thin"/>
      <top/>
      <bottom style="medium"/>
    </border>
    <border>
      <left style="thin"/>
      <right/>
      <top style="thin"/>
      <bottom style="dotted"/>
    </border>
    <border>
      <left/>
      <right style="thin"/>
      <top style="thin"/>
      <bottom style="dotted"/>
    </border>
    <border>
      <left style="thin"/>
      <right/>
      <top>
        <color indexed="63"/>
      </top>
      <bottom style="dotted"/>
    </border>
    <border>
      <left/>
      <right/>
      <top>
        <color indexed="63"/>
      </top>
      <bottom style="dotted"/>
    </border>
    <border>
      <left/>
      <right style="hair"/>
      <top>
        <color indexed="63"/>
      </top>
      <bottom style="dotted"/>
    </border>
    <border>
      <left style="hair"/>
      <right/>
      <top style="thin"/>
      <bottom style="dotted"/>
    </border>
    <border>
      <left/>
      <right style="hair"/>
      <top style="thin"/>
      <bottom style="dotted"/>
    </border>
    <border>
      <left style="thin"/>
      <right/>
      <top style="dotted"/>
      <bottom style="dotted"/>
    </border>
    <border>
      <left>
        <color indexed="63"/>
      </left>
      <right style="thin"/>
      <top style="dotted"/>
      <bottom style="dotted"/>
    </border>
    <border>
      <left style="thin"/>
      <right/>
      <top style="dotted"/>
      <bottom>
        <color indexed="63"/>
      </bottom>
    </border>
    <border>
      <left/>
      <right style="hair"/>
      <top style="dotted"/>
      <bottom>
        <color indexed="63"/>
      </bottom>
    </border>
    <border>
      <left style="hair"/>
      <right/>
      <top style="dotted"/>
      <bottom style="dotted"/>
    </border>
    <border>
      <left/>
      <right style="hair"/>
      <top style="dotted"/>
      <bottom style="dotted"/>
    </border>
    <border>
      <left style="thin"/>
      <right/>
      <top style="dotted"/>
      <bottom style="medium"/>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style="hair"/>
      <right/>
      <top style="medium"/>
      <bottom style="dotted"/>
    </border>
    <border>
      <left/>
      <right/>
      <top style="medium"/>
      <bottom style="dotted"/>
    </border>
    <border>
      <left/>
      <right style="medium"/>
      <top style="medium"/>
      <bottom style="dotted"/>
    </border>
    <border>
      <left style="thin"/>
      <right/>
      <top style="dotted"/>
      <bottom style="thin"/>
    </border>
    <border>
      <left style="hair"/>
      <right/>
      <top style="dotted"/>
      <bottom style="thin"/>
    </border>
    <border>
      <left style="medium"/>
      <right/>
      <top style="thin"/>
      <bottom style="medium"/>
    </border>
    <border>
      <left/>
      <right/>
      <top style="thin"/>
      <bottom style="medium"/>
    </border>
    <border>
      <left/>
      <right style="dotted"/>
      <top style="thin"/>
      <bottom style="medium"/>
    </border>
    <border>
      <left style="dotted"/>
      <right/>
      <top style="thin"/>
      <bottom style="medium"/>
    </border>
    <border>
      <left/>
      <right style="medium"/>
      <top style="thin"/>
      <bottom style="medium"/>
    </border>
    <border>
      <left style="medium"/>
      <right/>
      <top/>
      <bottom/>
    </border>
    <border>
      <left style="medium"/>
      <right/>
      <top/>
      <bottom style="medium"/>
    </border>
    <border>
      <left style="thin"/>
      <right>
        <color indexed="63"/>
      </right>
      <top style="medium"/>
      <bottom>
        <color indexed="63"/>
      </bottom>
    </border>
    <border>
      <left/>
      <right style="thin"/>
      <top style="medium"/>
      <bottom/>
    </border>
    <border>
      <left style="thin"/>
      <right>
        <color indexed="63"/>
      </right>
      <top>
        <color indexed="63"/>
      </top>
      <bottom style="thin"/>
    </border>
    <border>
      <left/>
      <right style="thin"/>
      <top/>
      <bottom style="thin"/>
    </border>
    <border>
      <left style="thin"/>
      <right/>
      <top style="medium"/>
      <bottom style="dotted"/>
    </border>
    <border>
      <left/>
      <right style="thin"/>
      <top style="medium"/>
      <bottom style="dotted"/>
    </border>
    <border>
      <left/>
      <right style="hair"/>
      <top style="medium"/>
      <bottom style="dotted"/>
    </border>
    <border>
      <left/>
      <right style="dotted"/>
      <top>
        <color indexed="63"/>
      </top>
      <bottom/>
    </border>
    <border>
      <left style="medium"/>
      <right/>
      <top/>
      <bottom style="thin"/>
    </border>
    <border>
      <left/>
      <right/>
      <top/>
      <bottom style="thin"/>
    </border>
    <border>
      <left>
        <color indexed="63"/>
      </left>
      <right style="dotted"/>
      <top>
        <color indexed="63"/>
      </top>
      <bottom style="thin"/>
    </border>
    <border>
      <left style="dotted"/>
      <right style="dotted"/>
      <top>
        <color indexed="63"/>
      </top>
      <bottom style="dotted"/>
    </border>
    <border>
      <left style="dotted"/>
      <right/>
      <top>
        <color indexed="63"/>
      </top>
      <bottom style="dotted"/>
    </border>
    <border>
      <left/>
      <right style="dotted"/>
      <top>
        <color indexed="63"/>
      </top>
      <bottom style="dotted"/>
    </border>
    <border>
      <left/>
      <right style="medium"/>
      <top>
        <color indexed="63"/>
      </top>
      <bottom style="dotted"/>
    </border>
    <border>
      <left style="dotted"/>
      <right style="dotted"/>
      <top style="dotted"/>
      <bottom style="dotted"/>
    </border>
    <border>
      <left/>
      <right style="medium"/>
      <top style="dotted"/>
      <bottom style="dotted"/>
    </border>
    <border>
      <left style="dotted"/>
      <right>
        <color indexed="63"/>
      </right>
      <top style="dotted"/>
      <bottom>
        <color indexed="63"/>
      </bottom>
    </border>
    <border>
      <left style="dotted"/>
      <right>
        <color indexed="63"/>
      </right>
      <top>
        <color indexed="63"/>
      </top>
      <bottom style="thin"/>
    </border>
    <border>
      <left/>
      <right style="medium"/>
      <top>
        <color indexed="63"/>
      </top>
      <bottom style="thin"/>
    </border>
    <border>
      <left/>
      <right style="dotted"/>
      <top style="thin"/>
      <bottom style="dotted"/>
    </border>
    <border>
      <left style="dotted"/>
      <right/>
      <top style="thin"/>
      <bottom style="dotted"/>
    </border>
    <border>
      <left style="dotted"/>
      <right/>
      <top style="thin"/>
      <bottom/>
    </border>
    <border>
      <left style="medium"/>
      <right style="dotted"/>
      <top style="dotted"/>
      <bottom style="dotted"/>
    </border>
    <border>
      <left style="medium"/>
      <right/>
      <top style="thin"/>
      <bottom/>
    </border>
    <border>
      <left/>
      <right style="dotted"/>
      <top style="thin"/>
      <bottom/>
    </border>
    <border>
      <left style="medium"/>
      <right style="dotted"/>
      <top style="dotted"/>
      <bottom style="medium"/>
    </border>
    <border>
      <left style="dotted"/>
      <right style="dotted"/>
      <top style="dotted"/>
      <bottom style="medium"/>
    </border>
    <border>
      <left style="dotted"/>
      <right>
        <color indexed="63"/>
      </right>
      <top style="dotted"/>
      <bottom style="medium"/>
    </border>
    <border>
      <left>
        <color indexed="63"/>
      </left>
      <right style="dotted"/>
      <top style="dotted"/>
      <bottom style="medium"/>
    </border>
    <border diagonalDown="1">
      <left style="dotted"/>
      <right>
        <color indexed="63"/>
      </right>
      <top style="dotted"/>
      <bottom style="medium"/>
      <diagonal style="thin"/>
    </border>
    <border diagonalDown="1">
      <left>
        <color indexed="63"/>
      </left>
      <right>
        <color indexed="63"/>
      </right>
      <top style="dotted"/>
      <bottom style="medium"/>
      <diagonal style="thin"/>
    </border>
    <border diagonalDown="1">
      <left>
        <color indexed="63"/>
      </left>
      <right style="medium"/>
      <top style="dotted"/>
      <bottom style="medium"/>
      <diagonal style="thin"/>
    </border>
    <border>
      <left style="medium"/>
      <right style="hair"/>
      <top style="medium"/>
      <bottom style="medium"/>
    </border>
    <border>
      <left style="hair"/>
      <right style="hair"/>
      <top style="medium"/>
      <bottom style="medium"/>
    </border>
    <border>
      <left style="hair"/>
      <right style="medium"/>
      <top style="medium"/>
      <bottom style="medium"/>
    </border>
    <border>
      <left style="dotted"/>
      <right style="dotted"/>
      <top style="medium"/>
      <bottom style="dotted"/>
    </border>
    <border>
      <left style="dotted"/>
      <right>
        <color indexed="63"/>
      </right>
      <top style="medium"/>
      <bottom style="dotted"/>
    </border>
    <border>
      <left style="thin"/>
      <right style="thin"/>
      <top/>
      <bottom/>
    </border>
    <border>
      <left/>
      <right style="thin"/>
      <top style="medium"/>
      <bottom style="medium"/>
    </border>
    <border>
      <left style="thin"/>
      <right/>
      <top style="medium"/>
      <bottom style="medium"/>
    </border>
    <border>
      <left/>
      <right style="medium"/>
      <top style="medium"/>
      <bottom>
        <color indexed="63"/>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3" fillId="0" borderId="0">
      <alignment vertical="center"/>
      <protection/>
    </xf>
    <xf numFmtId="0" fontId="3" fillId="0" borderId="0">
      <alignment vertical="center"/>
      <protection/>
    </xf>
    <xf numFmtId="0" fontId="55" fillId="32" borderId="0" applyNumberFormat="0" applyBorder="0" applyAlignment="0" applyProtection="0"/>
  </cellStyleXfs>
  <cellXfs count="300">
    <xf numFmtId="0" fontId="0" fillId="0" borderId="0" xfId="0" applyFont="1" applyAlignment="1">
      <alignment vertical="center"/>
    </xf>
    <xf numFmtId="0" fontId="4" fillId="0" borderId="0" xfId="67" applyFont="1" applyFill="1" applyBorder="1" applyAlignment="1" applyProtection="1">
      <alignment horizontal="center" vertical="center"/>
      <protection/>
    </xf>
    <xf numFmtId="0" fontId="3" fillId="33" borderId="0" xfId="67" applyFill="1" applyProtection="1">
      <alignment vertical="center"/>
      <protection/>
    </xf>
    <xf numFmtId="0" fontId="5" fillId="33" borderId="0" xfId="67" applyFont="1" applyFill="1" applyAlignment="1" applyProtection="1">
      <alignment horizontal="right" vertical="center"/>
      <protection/>
    </xf>
    <xf numFmtId="0" fontId="3" fillId="0" borderId="0" xfId="67" applyProtection="1">
      <alignment vertical="center"/>
      <protection/>
    </xf>
    <xf numFmtId="0" fontId="7" fillId="33" borderId="0" xfId="67" applyFont="1" applyFill="1" applyProtection="1">
      <alignment vertical="center"/>
      <protection/>
    </xf>
    <xf numFmtId="0" fontId="3" fillId="0" borderId="0" xfId="67" applyFill="1" applyProtection="1">
      <alignment vertical="center"/>
      <protection/>
    </xf>
    <xf numFmtId="0" fontId="3" fillId="0" borderId="0" xfId="67" applyFill="1" applyBorder="1" applyAlignment="1" applyProtection="1">
      <alignment vertical="center"/>
      <protection/>
    </xf>
    <xf numFmtId="0" fontId="12" fillId="33" borderId="0" xfId="67" applyFont="1" applyFill="1" applyProtection="1">
      <alignment vertical="center"/>
      <protection/>
    </xf>
    <xf numFmtId="0" fontId="3" fillId="33" borderId="10" xfId="67" applyFill="1" applyBorder="1" applyAlignment="1" applyProtection="1">
      <alignment vertical="center"/>
      <protection/>
    </xf>
    <xf numFmtId="0" fontId="3" fillId="0" borderId="10" xfId="67" applyFill="1" applyBorder="1" applyAlignment="1" applyProtection="1">
      <alignment vertical="center"/>
      <protection/>
    </xf>
    <xf numFmtId="38" fontId="3" fillId="0" borderId="10" xfId="54" applyFont="1" applyFill="1" applyBorder="1" applyAlignment="1" applyProtection="1">
      <alignment vertical="center"/>
      <protection/>
    </xf>
    <xf numFmtId="0" fontId="4" fillId="0" borderId="10" xfId="67" applyFont="1" applyFill="1" applyBorder="1" applyAlignment="1" applyProtection="1">
      <alignment horizontal="center" vertical="center"/>
      <protection/>
    </xf>
    <xf numFmtId="0" fontId="7" fillId="0" borderId="0" xfId="67" applyFont="1" applyProtection="1">
      <alignment vertical="center"/>
      <protection/>
    </xf>
    <xf numFmtId="0" fontId="8" fillId="0" borderId="0" xfId="67" applyFont="1" applyFill="1" applyBorder="1" applyAlignment="1" applyProtection="1">
      <alignment horizontal="center" vertical="center" textRotation="255" wrapText="1"/>
      <protection/>
    </xf>
    <xf numFmtId="0" fontId="8" fillId="0" borderId="0" xfId="67" applyFont="1" applyFill="1" applyBorder="1" applyAlignment="1" applyProtection="1">
      <alignment horizontal="center" vertical="center" wrapText="1"/>
      <protection/>
    </xf>
    <xf numFmtId="0" fontId="8" fillId="0" borderId="0" xfId="67" applyFont="1" applyFill="1" applyBorder="1" applyAlignment="1" applyProtection="1">
      <alignment vertical="center"/>
      <protection/>
    </xf>
    <xf numFmtId="196" fontId="11" fillId="34" borderId="0" xfId="54" applyNumberFormat="1" applyFont="1" applyFill="1" applyBorder="1" applyAlignment="1" applyProtection="1">
      <alignment vertical="center"/>
      <protection/>
    </xf>
    <xf numFmtId="0" fontId="7" fillId="33" borderId="0" xfId="0" applyFont="1" applyFill="1" applyAlignment="1" applyProtection="1">
      <alignment vertical="center"/>
      <protection/>
    </xf>
    <xf numFmtId="0" fontId="3" fillId="0" borderId="0" xfId="67" applyProtection="1">
      <alignment vertical="center"/>
      <protection hidden="1"/>
    </xf>
    <xf numFmtId="0" fontId="3" fillId="33" borderId="0" xfId="67" applyFill="1" applyProtection="1">
      <alignment vertical="center"/>
      <protection hidden="1"/>
    </xf>
    <xf numFmtId="0" fontId="3" fillId="0" borderId="0" xfId="67" applyFill="1" applyProtection="1">
      <alignment vertical="center"/>
      <protection hidden="1"/>
    </xf>
    <xf numFmtId="0" fontId="14" fillId="0" borderId="0" xfId="67" applyFont="1" applyFill="1" applyBorder="1" applyAlignment="1" applyProtection="1">
      <alignment vertical="center"/>
      <protection/>
    </xf>
    <xf numFmtId="0" fontId="3" fillId="0" borderId="11" xfId="67" applyFill="1" applyBorder="1" applyAlignment="1" applyProtection="1">
      <alignment vertical="center"/>
      <protection/>
    </xf>
    <xf numFmtId="0" fontId="3" fillId="0" borderId="12" xfId="67" applyFill="1" applyBorder="1" applyAlignment="1" applyProtection="1">
      <alignment vertical="center"/>
      <protection/>
    </xf>
    <xf numFmtId="0" fontId="3" fillId="0" borderId="13" xfId="67" applyFill="1" applyBorder="1" applyAlignment="1" applyProtection="1">
      <alignment vertical="center"/>
      <protection/>
    </xf>
    <xf numFmtId="0" fontId="3" fillId="0" borderId="14" xfId="67" applyFill="1" applyBorder="1" applyAlignment="1" applyProtection="1">
      <alignment vertical="center"/>
      <protection/>
    </xf>
    <xf numFmtId="0" fontId="3" fillId="0" borderId="15" xfId="67" applyFill="1" applyBorder="1" applyAlignment="1" applyProtection="1">
      <alignment vertical="center"/>
      <protection/>
    </xf>
    <xf numFmtId="0" fontId="16" fillId="0" borderId="11" xfId="67" applyFont="1" applyFill="1" applyBorder="1" applyAlignment="1" applyProtection="1">
      <alignment vertical="center"/>
      <protection/>
    </xf>
    <xf numFmtId="0" fontId="3" fillId="0" borderId="16" xfId="67" applyFill="1" applyBorder="1" applyAlignment="1" applyProtection="1">
      <alignment vertical="center"/>
      <protection/>
    </xf>
    <xf numFmtId="0" fontId="3" fillId="0" borderId="17" xfId="67" applyFill="1" applyBorder="1" applyAlignment="1" applyProtection="1">
      <alignment vertical="center"/>
      <protection/>
    </xf>
    <xf numFmtId="0" fontId="3" fillId="0" borderId="18" xfId="67" applyFill="1" applyBorder="1" applyAlignment="1" applyProtection="1">
      <alignment vertical="center"/>
      <protection/>
    </xf>
    <xf numFmtId="0" fontId="15" fillId="0" borderId="0" xfId="67" applyFont="1" applyFill="1" applyBorder="1" applyAlignment="1" applyProtection="1">
      <alignment vertical="center"/>
      <protection/>
    </xf>
    <xf numFmtId="0" fontId="3" fillId="33" borderId="0" xfId="67" applyFont="1" applyFill="1" applyProtection="1">
      <alignment vertical="center"/>
      <protection/>
    </xf>
    <xf numFmtId="0" fontId="6" fillId="33" borderId="0" xfId="67" applyFont="1" applyFill="1" applyProtection="1">
      <alignment vertical="center"/>
      <protection/>
    </xf>
    <xf numFmtId="0" fontId="3" fillId="33" borderId="0" xfId="67" applyFont="1" applyFill="1" applyBorder="1" applyAlignment="1" applyProtection="1">
      <alignment horizontal="center" vertical="center"/>
      <protection/>
    </xf>
    <xf numFmtId="0" fontId="3" fillId="0" borderId="10" xfId="67" applyFont="1" applyFill="1" applyBorder="1" applyAlignment="1" applyProtection="1">
      <alignment horizontal="center" vertical="center"/>
      <protection/>
    </xf>
    <xf numFmtId="0" fontId="3" fillId="0" borderId="19" xfId="67" applyFont="1" applyFill="1" applyBorder="1" applyAlignment="1" applyProtection="1">
      <alignment horizontal="center" vertical="center"/>
      <protection/>
    </xf>
    <xf numFmtId="0" fontId="3" fillId="33" borderId="20" xfId="67" applyFill="1" applyBorder="1" applyAlignment="1" applyProtection="1">
      <alignment horizontal="center" vertical="center"/>
      <protection/>
    </xf>
    <xf numFmtId="178" fontId="3" fillId="33" borderId="20" xfId="67" applyNumberFormat="1" applyFill="1" applyBorder="1" applyAlignment="1" applyProtection="1">
      <alignment horizontal="center" vertical="center"/>
      <protection/>
    </xf>
    <xf numFmtId="177" fontId="3" fillId="33" borderId="20" xfId="67" applyNumberFormat="1" applyFill="1" applyBorder="1" applyAlignment="1" applyProtection="1">
      <alignment horizontal="center" vertical="center"/>
      <protection/>
    </xf>
    <xf numFmtId="0" fontId="17" fillId="33" borderId="21" xfId="67" applyFont="1" applyFill="1" applyBorder="1" applyAlignment="1" applyProtection="1">
      <alignment vertical="center"/>
      <protection/>
    </xf>
    <xf numFmtId="0" fontId="3" fillId="0" borderId="0" xfId="67" applyFont="1" applyFill="1" applyBorder="1" applyAlignment="1" applyProtection="1">
      <alignment vertical="center" wrapText="1"/>
      <protection/>
    </xf>
    <xf numFmtId="199" fontId="3" fillId="0" borderId="0" xfId="67" applyNumberFormat="1" applyFont="1" applyFill="1" applyBorder="1" applyAlignment="1" applyProtection="1">
      <alignment horizontal="left" vertical="center" wrapText="1"/>
      <protection locked="0"/>
    </xf>
    <xf numFmtId="0" fontId="56" fillId="33" borderId="0" xfId="67" applyFont="1" applyFill="1" applyProtection="1">
      <alignment vertical="center"/>
      <protection/>
    </xf>
    <xf numFmtId="0" fontId="15" fillId="0" borderId="0" xfId="67" applyFont="1" applyFill="1" applyBorder="1" applyAlignment="1" applyProtection="1">
      <alignment horizontal="center" vertical="center"/>
      <protection/>
    </xf>
    <xf numFmtId="196" fontId="11" fillId="34" borderId="0" xfId="54" applyNumberFormat="1" applyFont="1" applyFill="1" applyBorder="1" applyAlignment="1" applyProtection="1">
      <alignment horizontal="center" vertical="center"/>
      <protection/>
    </xf>
    <xf numFmtId="0" fontId="7" fillId="0" borderId="0" xfId="67" applyFont="1" applyFill="1" applyBorder="1" applyAlignment="1" applyProtection="1">
      <alignment horizontal="left" vertical="center"/>
      <protection/>
    </xf>
    <xf numFmtId="0" fontId="3" fillId="33" borderId="22" xfId="67" applyFont="1" applyFill="1" applyBorder="1" applyAlignment="1" applyProtection="1">
      <alignment vertical="center"/>
      <protection/>
    </xf>
    <xf numFmtId="0" fontId="3" fillId="33" borderId="23" xfId="67" applyFont="1" applyFill="1" applyBorder="1" applyAlignment="1" applyProtection="1">
      <alignment vertical="center"/>
      <protection/>
    </xf>
    <xf numFmtId="202" fontId="10" fillId="0" borderId="23" xfId="54" applyNumberFormat="1" applyFont="1" applyFill="1" applyBorder="1" applyAlignment="1" applyProtection="1">
      <alignment vertical="center"/>
      <protection/>
    </xf>
    <xf numFmtId="0" fontId="4" fillId="0" borderId="23" xfId="67" applyFont="1" applyFill="1" applyBorder="1" applyAlignment="1" applyProtection="1">
      <alignment vertical="center"/>
      <protection/>
    </xf>
    <xf numFmtId="0" fontId="4" fillId="0" borderId="24" xfId="67" applyFont="1" applyFill="1" applyBorder="1" applyAlignment="1" applyProtection="1">
      <alignment vertical="center"/>
      <protection/>
    </xf>
    <xf numFmtId="199" fontId="3" fillId="0" borderId="0" xfId="67" applyNumberFormat="1" applyFont="1" applyFill="1" applyBorder="1" applyAlignment="1" applyProtection="1">
      <alignment horizontal="left" vertical="center" wrapText="1"/>
      <protection/>
    </xf>
    <xf numFmtId="0" fontId="3" fillId="33" borderId="25" xfId="67" applyFill="1" applyBorder="1" applyAlignment="1" applyProtection="1">
      <alignment vertical="center"/>
      <protection/>
    </xf>
    <xf numFmtId="0" fontId="3" fillId="33" borderId="11" xfId="67" applyFill="1" applyBorder="1" applyAlignment="1" applyProtection="1">
      <alignment vertical="center"/>
      <protection/>
    </xf>
    <xf numFmtId="0" fontId="3" fillId="33" borderId="26" xfId="67" applyFill="1" applyBorder="1" applyAlignment="1" applyProtection="1">
      <alignment vertical="center"/>
      <protection/>
    </xf>
    <xf numFmtId="0" fontId="3" fillId="35" borderId="27" xfId="67" applyFont="1" applyFill="1" applyBorder="1" applyAlignment="1" applyProtection="1">
      <alignment horizontal="center" vertical="center"/>
      <protection locked="0"/>
    </xf>
    <xf numFmtId="0" fontId="3" fillId="0" borderId="20" xfId="67" applyBorder="1" applyProtection="1">
      <alignment vertical="center"/>
      <protection/>
    </xf>
    <xf numFmtId="178" fontId="3" fillId="0" borderId="20" xfId="67" applyNumberFormat="1" applyBorder="1" applyAlignment="1" applyProtection="1">
      <alignment horizontal="center" vertical="center"/>
      <protection/>
    </xf>
    <xf numFmtId="0" fontId="9" fillId="0" borderId="0" xfId="67" applyFont="1" applyFill="1" applyBorder="1" applyAlignment="1" applyProtection="1">
      <alignment horizontal="center" vertical="center" shrinkToFit="1"/>
      <protection/>
    </xf>
    <xf numFmtId="0" fontId="18" fillId="0" borderId="0" xfId="67" applyFont="1" applyFill="1" applyBorder="1" applyAlignment="1" applyProtection="1">
      <alignment horizontal="center" vertical="center"/>
      <protection/>
    </xf>
    <xf numFmtId="0" fontId="9" fillId="0" borderId="0" xfId="67" applyFont="1" applyFill="1" applyBorder="1" applyAlignment="1" applyProtection="1">
      <alignment horizontal="center" vertical="center"/>
      <protection/>
    </xf>
    <xf numFmtId="0" fontId="9" fillId="0" borderId="0" xfId="67" applyFont="1" applyFill="1" applyBorder="1" applyAlignment="1" applyProtection="1">
      <alignment horizontal="center" vertical="center" textRotation="255"/>
      <protection/>
    </xf>
    <xf numFmtId="196" fontId="18" fillId="34" borderId="0" xfId="54" applyNumberFormat="1" applyFont="1" applyFill="1" applyBorder="1" applyAlignment="1" applyProtection="1">
      <alignment horizontal="center" vertical="center"/>
      <protection/>
    </xf>
    <xf numFmtId="0" fontId="4" fillId="0" borderId="28" xfId="67" applyFont="1" applyFill="1" applyBorder="1" applyAlignment="1" applyProtection="1">
      <alignment horizontal="center" vertical="center"/>
      <protection/>
    </xf>
    <xf numFmtId="0" fontId="4" fillId="0" borderId="29" xfId="67" applyFont="1" applyFill="1" applyBorder="1" applyAlignment="1" applyProtection="1">
      <alignment horizontal="center" vertical="center"/>
      <protection/>
    </xf>
    <xf numFmtId="0" fontId="4" fillId="0" borderId="30" xfId="67" applyFont="1" applyFill="1" applyBorder="1" applyAlignment="1" applyProtection="1">
      <alignment horizontal="center" vertical="center"/>
      <protection/>
    </xf>
    <xf numFmtId="0" fontId="9" fillId="0" borderId="31" xfId="67" applyFont="1" applyFill="1" applyBorder="1" applyAlignment="1" applyProtection="1">
      <alignment horizontal="center" vertical="center"/>
      <protection/>
    </xf>
    <xf numFmtId="0" fontId="9" fillId="0" borderId="32" xfId="67" applyFont="1" applyFill="1" applyBorder="1" applyAlignment="1" applyProtection="1">
      <alignment horizontal="center" vertical="center"/>
      <protection/>
    </xf>
    <xf numFmtId="0" fontId="9" fillId="0" borderId="33" xfId="67" applyFont="1" applyFill="1" applyBorder="1" applyAlignment="1" applyProtection="1">
      <alignment horizontal="center" vertical="center"/>
      <protection/>
    </xf>
    <xf numFmtId="196" fontId="11" fillId="34" borderId="34" xfId="54" applyNumberFormat="1" applyFont="1" applyFill="1" applyBorder="1" applyAlignment="1" applyProtection="1">
      <alignment horizontal="center" vertical="center"/>
      <protection/>
    </xf>
    <xf numFmtId="196" fontId="11" fillId="34" borderId="35" xfId="54" applyNumberFormat="1" applyFont="1" applyFill="1" applyBorder="1" applyAlignment="1" applyProtection="1">
      <alignment horizontal="center" vertical="center"/>
      <protection/>
    </xf>
    <xf numFmtId="0" fontId="9" fillId="0" borderId="31" xfId="67" applyFont="1" applyFill="1" applyBorder="1" applyAlignment="1" applyProtection="1">
      <alignment horizontal="center" vertical="center" wrapText="1" shrinkToFit="1"/>
      <protection/>
    </xf>
    <xf numFmtId="0" fontId="9" fillId="0" borderId="32" xfId="67" applyFont="1" applyFill="1" applyBorder="1" applyAlignment="1" applyProtection="1">
      <alignment horizontal="center" vertical="center" wrapText="1" shrinkToFit="1"/>
      <protection/>
    </xf>
    <xf numFmtId="0" fontId="9" fillId="0" borderId="33" xfId="67" applyFont="1" applyFill="1" applyBorder="1" applyAlignment="1" applyProtection="1">
      <alignment horizontal="center" vertical="center" wrapText="1" shrinkToFit="1"/>
      <protection/>
    </xf>
    <xf numFmtId="201" fontId="57" fillId="0" borderId="28" xfId="54" applyNumberFormat="1" applyFont="1" applyFill="1" applyBorder="1" applyAlignment="1" applyProtection="1">
      <alignment horizontal="left" vertical="center" wrapText="1"/>
      <protection/>
    </xf>
    <xf numFmtId="201" fontId="57" fillId="0" borderId="29" xfId="54" applyNumberFormat="1" applyFont="1" applyFill="1" applyBorder="1" applyAlignment="1" applyProtection="1">
      <alignment horizontal="left" vertical="center" wrapText="1"/>
      <protection/>
    </xf>
    <xf numFmtId="201" fontId="57" fillId="0" borderId="36" xfId="54" applyNumberFormat="1" applyFont="1" applyFill="1" applyBorder="1" applyAlignment="1" applyProtection="1">
      <alignment horizontal="left" vertical="center" wrapText="1"/>
      <protection/>
    </xf>
    <xf numFmtId="0" fontId="3" fillId="33" borderId="37" xfId="67" applyFont="1" applyFill="1" applyBorder="1" applyAlignment="1" applyProtection="1">
      <alignment horizontal="left" vertical="center"/>
      <protection/>
    </xf>
    <xf numFmtId="0" fontId="3" fillId="33" borderId="29" xfId="67" applyFont="1" applyFill="1" applyBorder="1" applyAlignment="1" applyProtection="1">
      <alignment horizontal="left" vertical="center"/>
      <protection/>
    </xf>
    <xf numFmtId="0" fontId="3" fillId="33" borderId="30" xfId="67" applyFont="1" applyFill="1" applyBorder="1" applyAlignment="1" applyProtection="1">
      <alignment horizontal="left" vertical="center"/>
      <protection/>
    </xf>
    <xf numFmtId="0" fontId="4" fillId="0" borderId="38" xfId="67" applyFont="1" applyFill="1" applyBorder="1" applyAlignment="1" applyProtection="1">
      <alignment horizontal="center" vertical="center"/>
      <protection/>
    </xf>
    <xf numFmtId="0" fontId="4" fillId="0" borderId="39" xfId="67" applyFont="1" applyFill="1" applyBorder="1" applyAlignment="1" applyProtection="1">
      <alignment horizontal="center" vertical="center"/>
      <protection/>
    </xf>
    <xf numFmtId="0" fontId="4" fillId="0" borderId="40" xfId="67" applyFont="1" applyFill="1" applyBorder="1" applyAlignment="1" applyProtection="1">
      <alignment horizontal="center" vertical="center"/>
      <protection/>
    </xf>
    <xf numFmtId="202" fontId="6" fillId="0" borderId="41" xfId="54" applyNumberFormat="1" applyFont="1" applyFill="1" applyBorder="1" applyAlignment="1" applyProtection="1">
      <alignment horizontal="left" vertical="center" wrapText="1" shrinkToFit="1"/>
      <protection/>
    </xf>
    <xf numFmtId="202" fontId="6" fillId="0" borderId="0" xfId="54" applyNumberFormat="1" applyFont="1" applyFill="1" applyBorder="1" applyAlignment="1" applyProtection="1">
      <alignment horizontal="left" vertical="center" wrapText="1" shrinkToFit="1"/>
      <protection/>
    </xf>
    <xf numFmtId="202" fontId="6" fillId="0" borderId="15" xfId="54" applyNumberFormat="1" applyFont="1" applyFill="1" applyBorder="1" applyAlignment="1" applyProtection="1">
      <alignment horizontal="left" vertical="center" wrapText="1" shrinkToFit="1"/>
      <protection/>
    </xf>
    <xf numFmtId="0" fontId="3" fillId="33" borderId="42" xfId="67" applyFont="1" applyFill="1" applyBorder="1" applyAlignment="1" applyProtection="1">
      <alignment horizontal="left" vertical="center"/>
      <protection/>
    </xf>
    <xf numFmtId="0" fontId="3" fillId="33" borderId="39" xfId="67" applyFont="1" applyFill="1" applyBorder="1" applyAlignment="1" applyProtection="1">
      <alignment horizontal="left" vertical="center"/>
      <protection/>
    </xf>
    <xf numFmtId="0" fontId="3" fillId="33" borderId="40" xfId="67" applyFont="1" applyFill="1" applyBorder="1" applyAlignment="1" applyProtection="1">
      <alignment horizontal="left" vertical="center"/>
      <protection/>
    </xf>
    <xf numFmtId="203" fontId="10" fillId="35" borderId="28" xfId="54" applyNumberFormat="1" applyFont="1" applyFill="1" applyBorder="1" applyAlignment="1" applyProtection="1">
      <alignment vertical="center"/>
      <protection locked="0"/>
    </xf>
    <xf numFmtId="203" fontId="10" fillId="35" borderId="29" xfId="54" applyNumberFormat="1" applyFont="1" applyFill="1" applyBorder="1" applyAlignment="1" applyProtection="1">
      <alignment vertical="center"/>
      <protection locked="0"/>
    </xf>
    <xf numFmtId="203" fontId="10" fillId="35" borderId="30" xfId="54" applyNumberFormat="1" applyFont="1" applyFill="1" applyBorder="1" applyAlignment="1" applyProtection="1">
      <alignment vertical="center"/>
      <protection locked="0"/>
    </xf>
    <xf numFmtId="0" fontId="3" fillId="0" borderId="43" xfId="67" applyFill="1" applyBorder="1" applyAlignment="1" applyProtection="1">
      <alignment vertical="center"/>
      <protection/>
    </xf>
    <xf numFmtId="0" fontId="3" fillId="0" borderId="44" xfId="67" applyFill="1" applyBorder="1" applyAlignment="1" applyProtection="1">
      <alignment vertical="center"/>
      <protection/>
    </xf>
    <xf numFmtId="0" fontId="3" fillId="0" borderId="45" xfId="67" applyFill="1" applyBorder="1" applyAlignment="1" applyProtection="1">
      <alignment vertical="center"/>
      <protection/>
    </xf>
    <xf numFmtId="0" fontId="9" fillId="0" borderId="31" xfId="67" applyFont="1" applyFill="1" applyBorder="1" applyAlignment="1" applyProtection="1">
      <alignment horizontal="center" vertical="center" shrinkToFit="1"/>
      <protection/>
    </xf>
    <xf numFmtId="0" fontId="9" fillId="0" borderId="32" xfId="67" applyFont="1" applyFill="1" applyBorder="1" applyAlignment="1" applyProtection="1">
      <alignment horizontal="center" vertical="center" shrinkToFit="1"/>
      <protection/>
    </xf>
    <xf numFmtId="0" fontId="9" fillId="0" borderId="33" xfId="67" applyFont="1" applyFill="1" applyBorder="1" applyAlignment="1" applyProtection="1">
      <alignment horizontal="center" vertical="center" shrinkToFit="1"/>
      <protection/>
    </xf>
    <xf numFmtId="0" fontId="18" fillId="0" borderId="31" xfId="67" applyFont="1" applyFill="1" applyBorder="1" applyAlignment="1" applyProtection="1">
      <alignment horizontal="center" vertical="center"/>
      <protection/>
    </xf>
    <xf numFmtId="0" fontId="18" fillId="0" borderId="32" xfId="67" applyFont="1" applyFill="1" applyBorder="1" applyAlignment="1" applyProtection="1">
      <alignment horizontal="center" vertical="center"/>
      <protection/>
    </xf>
    <xf numFmtId="0" fontId="18" fillId="0" borderId="33" xfId="67" applyFont="1" applyFill="1" applyBorder="1" applyAlignment="1" applyProtection="1">
      <alignment horizontal="center" vertical="center"/>
      <protection/>
    </xf>
    <xf numFmtId="0" fontId="8" fillId="0" borderId="46" xfId="67" applyFont="1" applyBorder="1" applyAlignment="1" applyProtection="1">
      <alignment horizontal="center" vertical="center" wrapText="1"/>
      <protection/>
    </xf>
    <xf numFmtId="0" fontId="8" fillId="0" borderId="47" xfId="67" applyFont="1" applyBorder="1" applyAlignment="1" applyProtection="1">
      <alignment horizontal="center" vertical="center" wrapText="1"/>
      <protection/>
    </xf>
    <xf numFmtId="0" fontId="8" fillId="0" borderId="48" xfId="67" applyFont="1" applyBorder="1" applyAlignment="1" applyProtection="1">
      <alignment horizontal="center" vertical="center" wrapText="1"/>
      <protection/>
    </xf>
    <xf numFmtId="0" fontId="8" fillId="0" borderId="49" xfId="67" applyFont="1" applyBorder="1" applyAlignment="1" applyProtection="1">
      <alignment horizontal="center" vertical="center" wrapText="1"/>
      <protection/>
    </xf>
    <xf numFmtId="0" fontId="8" fillId="0" borderId="50" xfId="67" applyFont="1" applyBorder="1" applyAlignment="1" applyProtection="1">
      <alignment horizontal="center" vertical="center" wrapText="1"/>
      <protection/>
    </xf>
    <xf numFmtId="0" fontId="8" fillId="0" borderId="51" xfId="67" applyFont="1" applyBorder="1" applyAlignment="1" applyProtection="1">
      <alignment horizontal="center" vertical="center" wrapText="1"/>
      <protection/>
    </xf>
    <xf numFmtId="0" fontId="3" fillId="0" borderId="52" xfId="67" applyFill="1" applyBorder="1" applyAlignment="1" applyProtection="1">
      <alignment horizontal="left" vertical="center" wrapText="1"/>
      <protection/>
    </xf>
    <xf numFmtId="0" fontId="3" fillId="0" borderId="23" xfId="67" applyFill="1" applyBorder="1" applyAlignment="1" applyProtection="1">
      <alignment horizontal="left" vertical="center" wrapText="1"/>
      <protection/>
    </xf>
    <xf numFmtId="0" fontId="3" fillId="0" borderId="53" xfId="67" applyFill="1" applyBorder="1" applyAlignment="1" applyProtection="1">
      <alignment horizontal="left" vertical="center" wrapText="1"/>
      <protection/>
    </xf>
    <xf numFmtId="177" fontId="10" fillId="36" borderId="54" xfId="54" applyNumberFormat="1" applyFont="1" applyFill="1" applyBorder="1" applyAlignment="1" applyProtection="1">
      <alignment horizontal="right" vertical="center"/>
      <protection/>
    </xf>
    <xf numFmtId="177" fontId="10" fillId="36" borderId="55" xfId="54" applyNumberFormat="1" applyFont="1" applyFill="1" applyBorder="1" applyAlignment="1" applyProtection="1">
      <alignment horizontal="right" vertical="center"/>
      <protection/>
    </xf>
    <xf numFmtId="177" fontId="10" fillId="36" borderId="56" xfId="54" applyNumberFormat="1" applyFont="1" applyFill="1" applyBorder="1" applyAlignment="1" applyProtection="1">
      <alignment horizontal="right" vertical="center"/>
      <protection/>
    </xf>
    <xf numFmtId="0" fontId="4" fillId="0" borderId="57" xfId="67" applyFont="1" applyFill="1" applyBorder="1" applyAlignment="1" applyProtection="1">
      <alignment horizontal="center" vertical="center"/>
      <protection/>
    </xf>
    <xf numFmtId="0" fontId="4" fillId="0" borderId="23" xfId="67" applyFont="1" applyFill="1" applyBorder="1" applyAlignment="1" applyProtection="1">
      <alignment horizontal="center" vertical="center"/>
      <protection/>
    </xf>
    <xf numFmtId="0" fontId="4" fillId="0" borderId="58" xfId="67" applyFont="1" applyFill="1" applyBorder="1" applyAlignment="1" applyProtection="1">
      <alignment horizontal="center" vertical="center"/>
      <protection/>
    </xf>
    <xf numFmtId="0" fontId="3" fillId="0" borderId="59" xfId="67" applyFill="1" applyBorder="1" applyAlignment="1" applyProtection="1">
      <alignment horizontal="left" vertical="center"/>
      <protection/>
    </xf>
    <xf numFmtId="0" fontId="3" fillId="0" borderId="39" xfId="67" applyFill="1" applyBorder="1" applyAlignment="1" applyProtection="1">
      <alignment horizontal="left" vertical="center"/>
      <protection/>
    </xf>
    <xf numFmtId="0" fontId="3" fillId="0" borderId="60" xfId="67" applyFill="1" applyBorder="1" applyAlignment="1" applyProtection="1">
      <alignment horizontal="left" vertical="center"/>
      <protection/>
    </xf>
    <xf numFmtId="177" fontId="10" fillId="36" borderId="61" xfId="54" applyNumberFormat="1" applyFont="1" applyFill="1" applyBorder="1" applyAlignment="1" applyProtection="1">
      <alignment horizontal="right" vertical="center"/>
      <protection/>
    </xf>
    <xf numFmtId="177" fontId="10" fillId="36" borderId="11" xfId="54" applyNumberFormat="1" applyFont="1" applyFill="1" applyBorder="1" applyAlignment="1" applyProtection="1">
      <alignment horizontal="right" vertical="center"/>
      <protection/>
    </xf>
    <xf numFmtId="177" fontId="10" fillId="36" borderId="62" xfId="54" applyNumberFormat="1" applyFont="1" applyFill="1" applyBorder="1" applyAlignment="1" applyProtection="1">
      <alignment horizontal="right" vertical="center"/>
      <protection/>
    </xf>
    <xf numFmtId="0" fontId="4" fillId="0" borderId="63" xfId="67" applyFont="1" applyFill="1" applyBorder="1" applyAlignment="1" applyProtection="1">
      <alignment horizontal="center" vertical="center"/>
      <protection/>
    </xf>
    <xf numFmtId="0" fontId="4" fillId="0" borderId="64" xfId="67" applyFont="1" applyFill="1" applyBorder="1" applyAlignment="1" applyProtection="1">
      <alignment horizontal="center" vertical="center"/>
      <protection/>
    </xf>
    <xf numFmtId="0" fontId="3" fillId="0" borderId="65" xfId="67" applyFill="1" applyBorder="1" applyAlignment="1" applyProtection="1">
      <alignment vertical="center"/>
      <protection/>
    </xf>
    <xf numFmtId="38" fontId="11" fillId="37" borderId="66" xfId="54" applyNumberFormat="1" applyFont="1" applyFill="1" applyBorder="1" applyAlignment="1" applyProtection="1">
      <alignment vertical="center"/>
      <protection/>
    </xf>
    <xf numFmtId="38" fontId="11" fillId="37" borderId="67" xfId="54" applyNumberFormat="1" applyFont="1" applyFill="1" applyBorder="1" applyAlignment="1" applyProtection="1">
      <alignment vertical="center"/>
      <protection/>
    </xf>
    <xf numFmtId="38" fontId="11" fillId="37" borderId="68" xfId="54" applyNumberFormat="1" applyFont="1" applyFill="1" applyBorder="1" applyAlignment="1" applyProtection="1">
      <alignment vertical="center"/>
      <protection/>
    </xf>
    <xf numFmtId="0" fontId="4" fillId="0" borderId="44" xfId="67" applyFont="1" applyFill="1" applyBorder="1" applyAlignment="1" applyProtection="1">
      <alignment horizontal="center" vertical="center"/>
      <protection/>
    </xf>
    <xf numFmtId="0" fontId="3" fillId="0" borderId="69" xfId="67" applyFill="1" applyBorder="1" applyAlignment="1" applyProtection="1">
      <alignment vertical="center"/>
      <protection/>
    </xf>
    <xf numFmtId="0" fontId="3" fillId="0" borderId="70" xfId="67" applyFill="1" applyBorder="1" applyAlignment="1" applyProtection="1">
      <alignment vertical="center"/>
      <protection/>
    </xf>
    <xf numFmtId="0" fontId="3" fillId="0" borderId="71" xfId="67" applyFill="1" applyBorder="1" applyAlignment="1" applyProtection="1">
      <alignment vertical="center"/>
      <protection/>
    </xf>
    <xf numFmtId="0" fontId="8" fillId="0" borderId="72" xfId="67" applyFont="1" applyFill="1" applyBorder="1" applyAlignment="1" applyProtection="1">
      <alignment vertical="center"/>
      <protection/>
    </xf>
    <xf numFmtId="0" fontId="8" fillId="0" borderId="29" xfId="67" applyFont="1" applyFill="1" applyBorder="1" applyAlignment="1" applyProtection="1">
      <alignment vertical="center"/>
      <protection/>
    </xf>
    <xf numFmtId="0" fontId="4" fillId="0" borderId="29" xfId="67" applyFont="1" applyFill="1" applyBorder="1" applyAlignment="1" applyProtection="1">
      <alignment horizontal="center" vertical="center"/>
      <protection/>
    </xf>
    <xf numFmtId="0" fontId="3" fillId="0" borderId="73" xfId="67" applyFill="1" applyBorder="1" applyAlignment="1" applyProtection="1">
      <alignment vertical="center"/>
      <protection/>
    </xf>
    <xf numFmtId="0" fontId="3" fillId="0" borderId="29" xfId="67" applyFill="1" applyBorder="1" applyAlignment="1" applyProtection="1">
      <alignment vertical="center"/>
      <protection/>
    </xf>
    <xf numFmtId="0" fontId="3" fillId="0" borderId="36" xfId="67" applyFill="1" applyBorder="1" applyAlignment="1" applyProtection="1">
      <alignment vertical="center"/>
      <protection/>
    </xf>
    <xf numFmtId="0" fontId="3" fillId="33" borderId="74" xfId="67" applyFont="1" applyFill="1" applyBorder="1" applyAlignment="1" applyProtection="1">
      <alignment horizontal="left" vertical="center"/>
      <protection/>
    </xf>
    <xf numFmtId="0" fontId="3" fillId="33" borderId="75" xfId="67" applyFont="1" applyFill="1" applyBorder="1" applyAlignment="1" applyProtection="1">
      <alignment horizontal="left" vertical="center"/>
      <protection/>
    </xf>
    <xf numFmtId="0" fontId="3" fillId="33" borderId="76" xfId="67" applyFont="1" applyFill="1" applyBorder="1" applyAlignment="1" applyProtection="1">
      <alignment horizontal="left" vertical="center"/>
      <protection/>
    </xf>
    <xf numFmtId="188" fontId="10" fillId="36" borderId="77" xfId="54" applyNumberFormat="1" applyFont="1" applyFill="1" applyBorder="1" applyAlignment="1" applyProtection="1">
      <alignment horizontal="right" vertical="center"/>
      <protection/>
    </xf>
    <xf numFmtId="188" fontId="10" fillId="36" borderId="75" xfId="54" applyNumberFormat="1" applyFont="1" applyFill="1" applyBorder="1" applyAlignment="1" applyProtection="1">
      <alignment horizontal="right" vertical="center"/>
      <protection/>
    </xf>
    <xf numFmtId="188" fontId="10" fillId="36" borderId="76" xfId="54" applyNumberFormat="1" applyFont="1" applyFill="1" applyBorder="1" applyAlignment="1" applyProtection="1">
      <alignment horizontal="right" vertical="center"/>
      <protection/>
    </xf>
    <xf numFmtId="38" fontId="3" fillId="36" borderId="77" xfId="67" applyNumberFormat="1" applyFont="1" applyFill="1" applyBorder="1" applyAlignment="1" applyProtection="1">
      <alignment horizontal="center" vertical="center"/>
      <protection/>
    </xf>
    <xf numFmtId="0" fontId="0" fillId="36" borderId="75" xfId="0" applyFont="1" applyFill="1" applyBorder="1" applyAlignment="1">
      <alignment horizontal="center" vertical="center"/>
    </xf>
    <xf numFmtId="0" fontId="0" fillId="36" borderId="76" xfId="0" applyFont="1" applyFill="1" applyBorder="1" applyAlignment="1">
      <alignment horizontal="center" vertical="center"/>
    </xf>
    <xf numFmtId="0" fontId="3" fillId="33" borderId="77" xfId="67" applyFill="1" applyBorder="1" applyAlignment="1" applyProtection="1">
      <alignment horizontal="left" vertical="center"/>
      <protection/>
    </xf>
    <xf numFmtId="0" fontId="3" fillId="33" borderId="75" xfId="67" applyFill="1" applyBorder="1" applyAlignment="1" applyProtection="1">
      <alignment horizontal="left" vertical="center"/>
      <protection/>
    </xf>
    <xf numFmtId="0" fontId="3" fillId="33" borderId="78" xfId="67" applyFill="1" applyBorder="1" applyAlignment="1" applyProtection="1">
      <alignment horizontal="left" vertical="center"/>
      <protection/>
    </xf>
    <xf numFmtId="0" fontId="6" fillId="33" borderId="21" xfId="67" applyFont="1" applyFill="1" applyBorder="1" applyAlignment="1" applyProtection="1">
      <alignment horizontal="left" vertical="center"/>
      <protection/>
    </xf>
    <xf numFmtId="0" fontId="8" fillId="0" borderId="19" xfId="67" applyFont="1" applyFill="1" applyBorder="1" applyAlignment="1" applyProtection="1">
      <alignment horizontal="center" vertical="center" textRotation="255" wrapText="1"/>
      <protection/>
    </xf>
    <xf numFmtId="0" fontId="8" fillId="0" borderId="10" xfId="67" applyFont="1" applyFill="1" applyBorder="1" applyAlignment="1" applyProtection="1">
      <alignment horizontal="center" vertical="center" textRotation="255" wrapText="1"/>
      <protection/>
    </xf>
    <xf numFmtId="0" fontId="8" fillId="0" borderId="79" xfId="67" applyFont="1" applyFill="1" applyBorder="1" applyAlignment="1" applyProtection="1">
      <alignment horizontal="center" vertical="center" textRotation="255" wrapText="1"/>
      <protection/>
    </xf>
    <xf numFmtId="0" fontId="8" fillId="0" borderId="0" xfId="67" applyFont="1" applyFill="1" applyBorder="1" applyAlignment="1" applyProtection="1">
      <alignment horizontal="center" vertical="center" textRotation="255" wrapText="1"/>
      <protection/>
    </xf>
    <xf numFmtId="0" fontId="8" fillId="0" borderId="80" xfId="67" applyFont="1" applyFill="1" applyBorder="1" applyAlignment="1" applyProtection="1">
      <alignment horizontal="center" vertical="center" textRotation="255" wrapText="1"/>
      <protection/>
    </xf>
    <xf numFmtId="0" fontId="8" fillId="0" borderId="21" xfId="67" applyFont="1" applyFill="1" applyBorder="1" applyAlignment="1" applyProtection="1">
      <alignment horizontal="center" vertical="center" textRotation="255" wrapText="1"/>
      <protection/>
    </xf>
    <xf numFmtId="0" fontId="8" fillId="0" borderId="81" xfId="67" applyFont="1" applyFill="1" applyBorder="1" applyAlignment="1" applyProtection="1">
      <alignment horizontal="center" vertical="center" wrapText="1"/>
      <protection/>
    </xf>
    <xf numFmtId="0" fontId="8" fillId="0" borderId="82" xfId="67" applyFont="1" applyFill="1" applyBorder="1" applyAlignment="1" applyProtection="1">
      <alignment horizontal="center" vertical="center" wrapText="1"/>
      <protection/>
    </xf>
    <xf numFmtId="0" fontId="8" fillId="0" borderId="48" xfId="67" applyFont="1" applyFill="1" applyBorder="1" applyAlignment="1" applyProtection="1">
      <alignment horizontal="center" vertical="center" wrapText="1"/>
      <protection/>
    </xf>
    <xf numFmtId="0" fontId="8" fillId="0" borderId="49" xfId="67" applyFont="1" applyFill="1" applyBorder="1" applyAlignment="1" applyProtection="1">
      <alignment horizontal="center" vertical="center" wrapText="1"/>
      <protection/>
    </xf>
    <xf numFmtId="0" fontId="8" fillId="0" borderId="83" xfId="67" applyFont="1" applyFill="1" applyBorder="1" applyAlignment="1" applyProtection="1">
      <alignment horizontal="center" vertical="center" wrapText="1"/>
      <protection/>
    </xf>
    <xf numFmtId="0" fontId="8" fillId="0" borderId="84" xfId="67" applyFont="1" applyFill="1" applyBorder="1" applyAlignment="1" applyProtection="1">
      <alignment horizontal="center" vertical="center" wrapText="1"/>
      <protection/>
    </xf>
    <xf numFmtId="0" fontId="3" fillId="0" borderId="85" xfId="67" applyFill="1" applyBorder="1" applyAlignment="1" applyProtection="1">
      <alignment horizontal="left" vertical="center" wrapText="1"/>
      <protection/>
    </xf>
    <xf numFmtId="0" fontId="3" fillId="0" borderId="70" xfId="67" applyFill="1" applyBorder="1" applyAlignment="1" applyProtection="1">
      <alignment horizontal="left" vertical="center" wrapText="1"/>
      <protection/>
    </xf>
    <xf numFmtId="0" fontId="3" fillId="0" borderId="86" xfId="67" applyFill="1" applyBorder="1" applyAlignment="1" applyProtection="1">
      <alignment horizontal="left" vertical="center" wrapText="1"/>
      <protection/>
    </xf>
    <xf numFmtId="177" fontId="10" fillId="36" borderId="85" xfId="54" applyNumberFormat="1" applyFont="1" applyFill="1" applyBorder="1" applyAlignment="1" applyProtection="1">
      <alignment vertical="center"/>
      <protection/>
    </xf>
    <xf numFmtId="177" fontId="10" fillId="36" borderId="70" xfId="54" applyNumberFormat="1" applyFont="1" applyFill="1" applyBorder="1" applyAlignment="1" applyProtection="1">
      <alignment vertical="center"/>
      <protection/>
    </xf>
    <xf numFmtId="177" fontId="10" fillId="36" borderId="87" xfId="54" applyNumberFormat="1" applyFont="1" applyFill="1" applyBorder="1" applyAlignment="1" applyProtection="1">
      <alignment vertical="center"/>
      <protection/>
    </xf>
    <xf numFmtId="0" fontId="4" fillId="0" borderId="69" xfId="67" applyFont="1" applyFill="1" applyBorder="1" applyAlignment="1" applyProtection="1">
      <alignment horizontal="center" vertical="center"/>
      <protection/>
    </xf>
    <xf numFmtId="0" fontId="4" fillId="0" borderId="70" xfId="67" applyFont="1" applyFill="1" applyBorder="1" applyAlignment="1" applyProtection="1">
      <alignment horizontal="center" vertical="center"/>
      <protection/>
    </xf>
    <xf numFmtId="0" fontId="4" fillId="0" borderId="87" xfId="67" applyFont="1" applyFill="1" applyBorder="1" applyAlignment="1" applyProtection="1">
      <alignment horizontal="center" vertical="center"/>
      <protection/>
    </xf>
    <xf numFmtId="0" fontId="8" fillId="33" borderId="79" xfId="67" applyFont="1" applyFill="1" applyBorder="1" applyAlignment="1" applyProtection="1">
      <alignment horizontal="left" vertical="center"/>
      <protection/>
    </xf>
    <xf numFmtId="0" fontId="8" fillId="33" borderId="0" xfId="67" applyFont="1" applyFill="1" applyBorder="1" applyAlignment="1" applyProtection="1">
      <alignment horizontal="left" vertical="center"/>
      <protection/>
    </xf>
    <xf numFmtId="0" fontId="8" fillId="33" borderId="88" xfId="67" applyFont="1" applyFill="1" applyBorder="1" applyAlignment="1" applyProtection="1">
      <alignment horizontal="left" vertical="center"/>
      <protection/>
    </xf>
    <xf numFmtId="0" fontId="8" fillId="33" borderId="89" xfId="67" applyFont="1" applyFill="1" applyBorder="1" applyAlignment="1" applyProtection="1">
      <alignment horizontal="left" vertical="center"/>
      <protection/>
    </xf>
    <xf numFmtId="0" fontId="8" fillId="33" borderId="90" xfId="67" applyFont="1" applyFill="1" applyBorder="1" applyAlignment="1" applyProtection="1">
      <alignment horizontal="left" vertical="center"/>
      <protection/>
    </xf>
    <xf numFmtId="0" fontId="8" fillId="33" borderId="91" xfId="67" applyFont="1" applyFill="1" applyBorder="1" applyAlignment="1" applyProtection="1">
      <alignment horizontal="left" vertical="center"/>
      <protection/>
    </xf>
    <xf numFmtId="202" fontId="10" fillId="36" borderId="92" xfId="54" applyNumberFormat="1" applyFont="1" applyFill="1" applyBorder="1" applyAlignment="1" applyProtection="1">
      <alignment vertical="center"/>
      <protection/>
    </xf>
    <xf numFmtId="0" fontId="4" fillId="0" borderId="93" xfId="67" applyFont="1" applyFill="1" applyBorder="1" applyAlignment="1" applyProtection="1">
      <alignment horizontal="center" vertical="center"/>
      <protection/>
    </xf>
    <xf numFmtId="0" fontId="4" fillId="0" borderId="55" xfId="67" applyFont="1" applyFill="1" applyBorder="1" applyAlignment="1" applyProtection="1">
      <alignment horizontal="center" vertical="center"/>
      <protection/>
    </xf>
    <xf numFmtId="0" fontId="4" fillId="0" borderId="94" xfId="67" applyFont="1" applyFill="1" applyBorder="1" applyAlignment="1" applyProtection="1">
      <alignment horizontal="center" vertical="center"/>
      <protection/>
    </xf>
    <xf numFmtId="202" fontId="10" fillId="36" borderId="93" xfId="54" applyNumberFormat="1" applyFont="1" applyFill="1" applyBorder="1" applyAlignment="1" applyProtection="1">
      <alignment vertical="center"/>
      <protection/>
    </xf>
    <xf numFmtId="202" fontId="10" fillId="36" borderId="55" xfId="54" applyNumberFormat="1" applyFont="1" applyFill="1" applyBorder="1" applyAlignment="1" applyProtection="1">
      <alignment vertical="center"/>
      <protection/>
    </xf>
    <xf numFmtId="202" fontId="10" fillId="36" borderId="94" xfId="54" applyNumberFormat="1" applyFont="1" applyFill="1" applyBorder="1" applyAlignment="1" applyProtection="1">
      <alignment vertical="center"/>
      <protection/>
    </xf>
    <xf numFmtId="0" fontId="4" fillId="0" borderId="95" xfId="67" applyFont="1" applyFill="1" applyBorder="1" applyAlignment="1" applyProtection="1">
      <alignment horizontal="center" vertical="center"/>
      <protection/>
    </xf>
    <xf numFmtId="177" fontId="10" fillId="36" borderId="96" xfId="54" applyNumberFormat="1" applyFont="1" applyFill="1" applyBorder="1" applyAlignment="1" applyProtection="1">
      <alignment vertical="center"/>
      <protection/>
    </xf>
    <xf numFmtId="177" fontId="10" fillId="36" borderId="38" xfId="54" applyNumberFormat="1" applyFont="1" applyFill="1" applyBorder="1" applyAlignment="1" applyProtection="1">
      <alignment vertical="center"/>
      <protection/>
    </xf>
    <xf numFmtId="0" fontId="4" fillId="0" borderId="28" xfId="67" applyFont="1" applyFill="1" applyBorder="1" applyAlignment="1" applyProtection="1">
      <alignment horizontal="center" vertical="center"/>
      <protection/>
    </xf>
    <xf numFmtId="0" fontId="4" fillId="0" borderId="30" xfId="67" applyFont="1" applyFill="1" applyBorder="1" applyAlignment="1" applyProtection="1">
      <alignment horizontal="center" vertical="center"/>
      <protection/>
    </xf>
    <xf numFmtId="200" fontId="10" fillId="36" borderId="28" xfId="54" applyNumberFormat="1" applyFont="1" applyFill="1" applyBorder="1" applyAlignment="1" applyProtection="1">
      <alignment horizontal="right" vertical="center"/>
      <protection/>
    </xf>
    <xf numFmtId="200" fontId="10" fillId="36" borderId="29" xfId="54" applyNumberFormat="1" applyFont="1" applyFill="1" applyBorder="1" applyAlignment="1" applyProtection="1">
      <alignment horizontal="right" vertical="center"/>
      <protection/>
    </xf>
    <xf numFmtId="200" fontId="10" fillId="36" borderId="30" xfId="54" applyNumberFormat="1" applyFont="1" applyFill="1" applyBorder="1" applyAlignment="1" applyProtection="1">
      <alignment horizontal="right" vertical="center"/>
      <protection/>
    </xf>
    <xf numFmtId="0" fontId="4" fillId="0" borderId="36" xfId="67" applyFont="1" applyFill="1" applyBorder="1" applyAlignment="1" applyProtection="1">
      <alignment horizontal="center" vertical="center"/>
      <protection/>
    </xf>
    <xf numFmtId="0" fontId="8" fillId="33" borderId="42" xfId="67" applyFont="1" applyFill="1" applyBorder="1" applyAlignment="1" applyProtection="1">
      <alignment horizontal="left" vertical="center"/>
      <protection/>
    </xf>
    <xf numFmtId="0" fontId="8" fillId="33" borderId="39" xfId="67" applyFont="1" applyFill="1" applyBorder="1" applyAlignment="1" applyProtection="1">
      <alignment horizontal="left" vertical="center"/>
      <protection/>
    </xf>
    <xf numFmtId="0" fontId="8" fillId="33" borderId="40" xfId="67" applyFont="1" applyFill="1" applyBorder="1" applyAlignment="1" applyProtection="1">
      <alignment horizontal="left" vertical="center"/>
      <protection/>
    </xf>
    <xf numFmtId="202" fontId="6" fillId="0" borderId="38" xfId="54" applyNumberFormat="1" applyFont="1" applyFill="1" applyBorder="1" applyAlignment="1" applyProtection="1">
      <alignment horizontal="center" vertical="center"/>
      <protection/>
    </xf>
    <xf numFmtId="202" fontId="10" fillId="0" borderId="39" xfId="54" applyNumberFormat="1" applyFont="1" applyFill="1" applyBorder="1" applyAlignment="1" applyProtection="1">
      <alignment horizontal="center" vertical="center"/>
      <protection/>
    </xf>
    <xf numFmtId="202" fontId="10" fillId="0" borderId="97" xfId="54" applyNumberFormat="1" applyFont="1" applyFill="1" applyBorder="1" applyAlignment="1" applyProtection="1">
      <alignment horizontal="center" vertical="center"/>
      <protection/>
    </xf>
    <xf numFmtId="200" fontId="10" fillId="35" borderId="38" xfId="54" applyNumberFormat="1" applyFont="1" applyFill="1" applyBorder="1" applyAlignment="1" applyProtection="1">
      <alignment horizontal="right" vertical="center"/>
      <protection locked="0"/>
    </xf>
    <xf numFmtId="200" fontId="10" fillId="35" borderId="39" xfId="54" applyNumberFormat="1" applyFont="1" applyFill="1" applyBorder="1" applyAlignment="1" applyProtection="1">
      <alignment horizontal="right" vertical="center"/>
      <protection locked="0"/>
    </xf>
    <xf numFmtId="200" fontId="10" fillId="35" borderId="40" xfId="54" applyNumberFormat="1" applyFont="1" applyFill="1" applyBorder="1" applyAlignment="1" applyProtection="1">
      <alignment horizontal="right" vertical="center"/>
      <protection locked="0"/>
    </xf>
    <xf numFmtId="0" fontId="4" fillId="0" borderId="97" xfId="67" applyFont="1" applyFill="1" applyBorder="1" applyAlignment="1" applyProtection="1">
      <alignment horizontal="center" vertical="center"/>
      <protection/>
    </xf>
    <xf numFmtId="201" fontId="10" fillId="35" borderId="98" xfId="54" applyNumberFormat="1" applyFont="1" applyFill="1" applyBorder="1" applyAlignment="1" applyProtection="1">
      <alignment vertical="center"/>
      <protection locked="0"/>
    </xf>
    <xf numFmtId="201" fontId="10" fillId="35" borderId="11" xfId="54" applyNumberFormat="1" applyFont="1" applyFill="1" applyBorder="1" applyAlignment="1" applyProtection="1">
      <alignment vertical="center"/>
      <protection locked="0"/>
    </xf>
    <xf numFmtId="201" fontId="10" fillId="35" borderId="26" xfId="54" applyNumberFormat="1" applyFont="1" applyFill="1" applyBorder="1" applyAlignment="1" applyProtection="1">
      <alignment vertical="center"/>
      <protection locked="0"/>
    </xf>
    <xf numFmtId="201" fontId="6" fillId="0" borderId="28" xfId="54" applyNumberFormat="1" applyFont="1" applyFill="1" applyBorder="1" applyAlignment="1" applyProtection="1">
      <alignment horizontal="center" vertical="center"/>
      <protection/>
    </xf>
    <xf numFmtId="201" fontId="10" fillId="0" borderId="29" xfId="54" applyNumberFormat="1" applyFont="1" applyFill="1" applyBorder="1" applyAlignment="1" applyProtection="1">
      <alignment horizontal="center" vertical="center"/>
      <protection/>
    </xf>
    <xf numFmtId="201" fontId="10" fillId="0" borderId="30" xfId="54" applyNumberFormat="1" applyFont="1" applyFill="1" applyBorder="1" applyAlignment="1" applyProtection="1">
      <alignment horizontal="center" vertical="center"/>
      <protection/>
    </xf>
    <xf numFmtId="202" fontId="6" fillId="0" borderId="99" xfId="54" applyNumberFormat="1" applyFont="1" applyFill="1" applyBorder="1" applyAlignment="1" applyProtection="1">
      <alignment horizontal="left" vertical="center" wrapText="1" shrinkToFit="1"/>
      <protection/>
    </xf>
    <xf numFmtId="202" fontId="6" fillId="0" borderId="90" xfId="54" applyNumberFormat="1" applyFont="1" applyFill="1" applyBorder="1" applyAlignment="1" applyProtection="1">
      <alignment horizontal="left" vertical="center" wrapText="1" shrinkToFit="1"/>
      <protection/>
    </xf>
    <xf numFmtId="202" fontId="6" fillId="0" borderId="100" xfId="54" applyNumberFormat="1" applyFont="1" applyFill="1" applyBorder="1" applyAlignment="1" applyProtection="1">
      <alignment horizontal="left" vertical="center" wrapText="1" shrinkToFit="1"/>
      <protection/>
    </xf>
    <xf numFmtId="201" fontId="10" fillId="35" borderId="38" xfId="54" applyNumberFormat="1" applyFont="1" applyFill="1" applyBorder="1" applyAlignment="1" applyProtection="1">
      <alignment vertical="center"/>
      <protection locked="0"/>
    </xf>
    <xf numFmtId="201" fontId="10" fillId="35" borderId="39" xfId="54" applyNumberFormat="1" applyFont="1" applyFill="1" applyBorder="1" applyAlignment="1" applyProtection="1">
      <alignment vertical="center"/>
      <protection locked="0"/>
    </xf>
    <xf numFmtId="201" fontId="10" fillId="35" borderId="40" xfId="54" applyNumberFormat="1" applyFont="1" applyFill="1" applyBorder="1" applyAlignment="1" applyProtection="1">
      <alignment vertical="center"/>
      <protection locked="0"/>
    </xf>
    <xf numFmtId="201" fontId="6" fillId="0" borderId="38" xfId="54" applyNumberFormat="1" applyFont="1" applyFill="1" applyBorder="1" applyAlignment="1" applyProtection="1">
      <alignment horizontal="center" vertical="center"/>
      <protection/>
    </xf>
    <xf numFmtId="201" fontId="10" fillId="0" borderId="39" xfId="54" applyNumberFormat="1" applyFont="1" applyFill="1" applyBorder="1" applyAlignment="1" applyProtection="1">
      <alignment horizontal="center" vertical="center"/>
      <protection/>
    </xf>
    <xf numFmtId="201" fontId="10" fillId="0" borderId="97" xfId="54" applyNumberFormat="1" applyFont="1" applyFill="1" applyBorder="1" applyAlignment="1" applyProtection="1">
      <alignment horizontal="center" vertical="center"/>
      <protection/>
    </xf>
    <xf numFmtId="0" fontId="3" fillId="33" borderId="25" xfId="67" applyFill="1" applyBorder="1" applyAlignment="1" applyProtection="1">
      <alignment horizontal="left" vertical="center"/>
      <protection/>
    </xf>
    <xf numFmtId="0" fontId="3" fillId="33" borderId="11" xfId="67" applyFill="1" applyBorder="1" applyAlignment="1" applyProtection="1">
      <alignment horizontal="left" vertical="center"/>
      <protection/>
    </xf>
    <xf numFmtId="0" fontId="3" fillId="33" borderId="26" xfId="67" applyFill="1" applyBorder="1" applyAlignment="1" applyProtection="1">
      <alignment horizontal="left" vertical="center"/>
      <protection/>
    </xf>
    <xf numFmtId="203" fontId="10" fillId="35" borderId="98" xfId="54" applyNumberFormat="1" applyFont="1" applyFill="1" applyBorder="1" applyAlignment="1" applyProtection="1">
      <alignment vertical="center"/>
      <protection locked="0"/>
    </xf>
    <xf numFmtId="203" fontId="10" fillId="35" borderId="11" xfId="54" applyNumberFormat="1" applyFont="1" applyFill="1" applyBorder="1" applyAlignment="1" applyProtection="1">
      <alignment vertical="center"/>
      <protection locked="0"/>
    </xf>
    <xf numFmtId="203" fontId="10" fillId="35" borderId="26" xfId="54" applyNumberFormat="1" applyFont="1" applyFill="1" applyBorder="1" applyAlignment="1" applyProtection="1">
      <alignment vertical="center"/>
      <protection locked="0"/>
    </xf>
    <xf numFmtId="0" fontId="4" fillId="0" borderId="98" xfId="67" applyFont="1" applyFill="1" applyBorder="1" applyAlignment="1" applyProtection="1">
      <alignment horizontal="center" vertical="center"/>
      <protection/>
    </xf>
    <xf numFmtId="0" fontId="4" fillId="0" borderId="11" xfId="67" applyFont="1" applyFill="1" applyBorder="1" applyAlignment="1" applyProtection="1">
      <alignment horizontal="center" vertical="center"/>
      <protection/>
    </xf>
    <xf numFmtId="0" fontId="4" fillId="0" borderId="26" xfId="67" applyFont="1" applyFill="1" applyBorder="1" applyAlignment="1" applyProtection="1">
      <alignment horizontal="center" vertical="center"/>
      <protection/>
    </xf>
    <xf numFmtId="201" fontId="57" fillId="0" borderId="98" xfId="54" applyNumberFormat="1" applyFont="1" applyFill="1" applyBorder="1" applyAlignment="1" applyProtection="1">
      <alignment horizontal="left" vertical="center" wrapText="1"/>
      <protection/>
    </xf>
    <xf numFmtId="201" fontId="57" fillId="0" borderId="11" xfId="54" applyNumberFormat="1" applyFont="1" applyFill="1" applyBorder="1" applyAlignment="1" applyProtection="1">
      <alignment horizontal="left" vertical="center" wrapText="1"/>
      <protection/>
    </xf>
    <xf numFmtId="201" fontId="57" fillId="0" borderId="13" xfId="54" applyNumberFormat="1" applyFont="1" applyFill="1" applyBorder="1" applyAlignment="1" applyProtection="1">
      <alignment horizontal="left" vertical="center" wrapText="1"/>
      <protection/>
    </xf>
    <xf numFmtId="0" fontId="3" fillId="33" borderId="22" xfId="67" applyFont="1" applyFill="1" applyBorder="1" applyAlignment="1" applyProtection="1">
      <alignment horizontal="left" vertical="center"/>
      <protection/>
    </xf>
    <xf numFmtId="0" fontId="3" fillId="33" borderId="23" xfId="67" applyFont="1" applyFill="1" applyBorder="1" applyAlignment="1" applyProtection="1">
      <alignment horizontal="left" vertical="center"/>
      <protection/>
    </xf>
    <xf numFmtId="0" fontId="3" fillId="33" borderId="101" xfId="67" applyFont="1" applyFill="1" applyBorder="1" applyAlignment="1" applyProtection="1">
      <alignment horizontal="left" vertical="center"/>
      <protection/>
    </xf>
    <xf numFmtId="202" fontId="10" fillId="35" borderId="102" xfId="54" applyNumberFormat="1" applyFont="1" applyFill="1" applyBorder="1" applyAlignment="1" applyProtection="1">
      <alignment vertical="center"/>
      <protection locked="0"/>
    </xf>
    <xf numFmtId="202" fontId="10" fillId="35" borderId="23" xfId="54" applyNumberFormat="1" applyFont="1" applyFill="1" applyBorder="1" applyAlignment="1" applyProtection="1">
      <alignment vertical="center"/>
      <protection locked="0"/>
    </xf>
    <xf numFmtId="202" fontId="10" fillId="35" borderId="101" xfId="54" applyNumberFormat="1" applyFont="1" applyFill="1" applyBorder="1" applyAlignment="1" applyProtection="1">
      <alignment vertical="center"/>
      <protection locked="0"/>
    </xf>
    <xf numFmtId="0" fontId="4" fillId="0" borderId="102" xfId="67" applyFont="1" applyFill="1" applyBorder="1" applyAlignment="1" applyProtection="1">
      <alignment horizontal="center" vertical="center"/>
      <protection/>
    </xf>
    <xf numFmtId="0" fontId="4" fillId="0" borderId="101" xfId="67" applyFont="1" applyFill="1" applyBorder="1" applyAlignment="1" applyProtection="1">
      <alignment horizontal="center" vertical="center"/>
      <protection/>
    </xf>
    <xf numFmtId="202" fontId="6" fillId="0" borderId="103" xfId="54" applyNumberFormat="1" applyFont="1" applyFill="1" applyBorder="1" applyAlignment="1" applyProtection="1">
      <alignment horizontal="left" vertical="center" wrapText="1" shrinkToFit="1"/>
      <protection/>
    </xf>
    <xf numFmtId="202" fontId="6" fillId="0" borderId="17" xfId="54" applyNumberFormat="1" applyFont="1" applyFill="1" applyBorder="1" applyAlignment="1" applyProtection="1">
      <alignment horizontal="left" vertical="center" wrapText="1" shrinkToFit="1"/>
      <protection/>
    </xf>
    <xf numFmtId="202" fontId="6" fillId="0" borderId="18" xfId="54" applyNumberFormat="1" applyFont="1" applyFill="1" applyBorder="1" applyAlignment="1" applyProtection="1">
      <alignment horizontal="left" vertical="center" wrapText="1" shrinkToFit="1"/>
      <protection/>
    </xf>
    <xf numFmtId="0" fontId="3" fillId="33" borderId="104" xfId="67" applyFill="1" applyBorder="1" applyAlignment="1" applyProtection="1">
      <alignment vertical="center"/>
      <protection/>
    </xf>
    <xf numFmtId="0" fontId="3" fillId="33" borderId="96" xfId="67" applyFill="1" applyBorder="1" applyAlignment="1" applyProtection="1">
      <alignment vertical="center"/>
      <protection/>
    </xf>
    <xf numFmtId="201" fontId="10" fillId="35" borderId="96" xfId="54" applyNumberFormat="1" applyFont="1" applyFill="1" applyBorder="1" applyAlignment="1" applyProtection="1">
      <alignment vertical="center"/>
      <protection locked="0"/>
    </xf>
    <xf numFmtId="0" fontId="3" fillId="33" borderId="105" xfId="67" applyFill="1" applyBorder="1" applyAlignment="1" applyProtection="1">
      <alignment vertical="center" wrapText="1"/>
      <protection/>
    </xf>
    <xf numFmtId="0" fontId="3" fillId="33" borderId="17" xfId="67" applyFill="1" applyBorder="1" applyAlignment="1" applyProtection="1">
      <alignment vertical="center" wrapText="1"/>
      <protection/>
    </xf>
    <xf numFmtId="0" fontId="3" fillId="33" borderId="103" xfId="67" applyFill="1" applyBorder="1" applyAlignment="1" applyProtection="1">
      <alignment horizontal="center" vertical="center"/>
      <protection/>
    </xf>
    <xf numFmtId="0" fontId="3" fillId="33" borderId="17" xfId="67" applyFill="1" applyBorder="1" applyAlignment="1" applyProtection="1">
      <alignment horizontal="center" vertical="center"/>
      <protection/>
    </xf>
    <xf numFmtId="0" fontId="3" fillId="33" borderId="106" xfId="67" applyFill="1" applyBorder="1" applyAlignment="1" applyProtection="1">
      <alignment horizontal="center" vertical="center"/>
      <protection/>
    </xf>
    <xf numFmtId="0" fontId="3" fillId="33" borderId="18" xfId="67" applyFill="1" applyBorder="1" applyAlignment="1" applyProtection="1">
      <alignment horizontal="center" vertical="center"/>
      <protection/>
    </xf>
    <xf numFmtId="0" fontId="3" fillId="33" borderId="42" xfId="67" applyFill="1" applyBorder="1" applyAlignment="1" applyProtection="1">
      <alignment vertical="center"/>
      <protection/>
    </xf>
    <xf numFmtId="0" fontId="3" fillId="33" borderId="39" xfId="67" applyFill="1" applyBorder="1" applyAlignment="1" applyProtection="1">
      <alignment vertical="center"/>
      <protection/>
    </xf>
    <xf numFmtId="201" fontId="10" fillId="35" borderId="64" xfId="54" applyNumberFormat="1" applyFont="1" applyFill="1" applyBorder="1" applyAlignment="1" applyProtection="1">
      <alignment vertical="center"/>
      <protection locked="0"/>
    </xf>
    <xf numFmtId="0" fontId="3" fillId="33" borderId="107" xfId="67" applyFont="1" applyFill="1" applyBorder="1" applyAlignment="1" applyProtection="1">
      <alignment horizontal="center" vertical="center"/>
      <protection/>
    </xf>
    <xf numFmtId="0" fontId="3" fillId="33" borderId="108" xfId="67" applyFont="1" applyFill="1" applyBorder="1" applyAlignment="1" applyProtection="1">
      <alignment horizontal="center" vertical="center"/>
      <protection/>
    </xf>
    <xf numFmtId="177" fontId="3" fillId="35" borderId="109" xfId="67" applyNumberFormat="1" applyFont="1" applyFill="1" applyBorder="1" applyAlignment="1" applyProtection="1">
      <alignment horizontal="center" vertical="center"/>
      <protection locked="0"/>
    </xf>
    <xf numFmtId="177" fontId="3" fillId="35" borderId="44" xfId="67" applyNumberFormat="1" applyFont="1" applyFill="1" applyBorder="1" applyAlignment="1" applyProtection="1">
      <alignment horizontal="center" vertical="center"/>
      <protection locked="0"/>
    </xf>
    <xf numFmtId="177" fontId="3" fillId="35" borderId="110" xfId="67" applyNumberFormat="1" applyFont="1" applyFill="1" applyBorder="1" applyAlignment="1" applyProtection="1">
      <alignment horizontal="center" vertical="center"/>
      <protection locked="0"/>
    </xf>
    <xf numFmtId="177" fontId="3" fillId="37" borderId="109" xfId="67" applyNumberFormat="1" applyFont="1" applyFill="1" applyBorder="1" applyAlignment="1" applyProtection="1">
      <alignment horizontal="center" vertical="center"/>
      <protection/>
    </xf>
    <xf numFmtId="177" fontId="3" fillId="37" borderId="44" xfId="67" applyNumberFormat="1" applyFont="1" applyFill="1" applyBorder="1" applyAlignment="1" applyProtection="1">
      <alignment horizontal="center" vertical="center"/>
      <protection/>
    </xf>
    <xf numFmtId="178" fontId="3" fillId="37" borderId="38" xfId="67" applyNumberFormat="1" applyFont="1" applyFill="1" applyBorder="1" applyAlignment="1" applyProtection="1">
      <alignment horizontal="center" vertical="center"/>
      <protection/>
    </xf>
    <xf numFmtId="178" fontId="3" fillId="37" borderId="40" xfId="67" applyNumberFormat="1" applyFont="1" applyFill="1" applyBorder="1" applyAlignment="1" applyProtection="1">
      <alignment horizontal="center" vertical="center"/>
      <protection/>
    </xf>
    <xf numFmtId="0" fontId="3" fillId="33" borderId="111" xfId="67" applyFont="1" applyFill="1" applyBorder="1" applyAlignment="1" applyProtection="1">
      <alignment horizontal="center" vertical="center"/>
      <protection/>
    </xf>
    <xf numFmtId="0" fontId="3" fillId="33" borderId="112" xfId="67" applyFont="1" applyFill="1" applyBorder="1" applyAlignment="1" applyProtection="1">
      <alignment horizontal="center" vertical="center"/>
      <protection/>
    </xf>
    <xf numFmtId="0" fontId="3" fillId="33" borderId="113" xfId="67" applyFont="1" applyFill="1" applyBorder="1" applyAlignment="1" applyProtection="1">
      <alignment horizontal="center" vertical="center"/>
      <protection/>
    </xf>
    <xf numFmtId="0" fontId="3" fillId="33" borderId="114" xfId="67" applyFont="1" applyFill="1" applyBorder="1" applyAlignment="1" applyProtection="1">
      <alignment horizontal="center" vertical="center"/>
      <protection/>
    </xf>
    <xf numFmtId="0" fontId="3" fillId="33" borderId="115" xfId="67" applyFont="1" applyFill="1" applyBorder="1" applyAlignment="1" applyProtection="1">
      <alignment horizontal="center" vertical="center"/>
      <protection/>
    </xf>
    <xf numFmtId="0" fontId="3" fillId="36" borderId="115" xfId="67" applyFont="1" applyFill="1" applyBorder="1" applyAlignment="1" applyProtection="1">
      <alignment horizontal="center" vertical="center"/>
      <protection/>
    </xf>
    <xf numFmtId="0" fontId="3" fillId="36" borderId="116" xfId="67" applyFont="1" applyFill="1" applyBorder="1" applyAlignment="1" applyProtection="1">
      <alignment horizontal="center" vertical="center"/>
      <protection/>
    </xf>
    <xf numFmtId="0" fontId="3" fillId="0" borderId="117" xfId="67" applyFont="1" applyFill="1" applyBorder="1" applyAlignment="1" applyProtection="1">
      <alignment horizontal="center" vertical="center"/>
      <protection/>
    </xf>
    <xf numFmtId="0" fontId="3" fillId="33" borderId="27" xfId="67" applyFont="1" applyFill="1" applyBorder="1" applyAlignment="1" applyProtection="1">
      <alignment horizontal="center" vertical="center"/>
      <protection/>
    </xf>
    <xf numFmtId="0" fontId="3" fillId="33" borderId="118" xfId="67" applyFont="1" applyFill="1" applyBorder="1" applyAlignment="1" applyProtection="1">
      <alignment horizontal="center" vertical="center"/>
      <protection/>
    </xf>
    <xf numFmtId="0" fontId="3" fillId="33" borderId="70" xfId="67" applyFont="1" applyFill="1" applyBorder="1" applyAlignment="1" applyProtection="1">
      <alignment horizontal="center" vertical="center"/>
      <protection/>
    </xf>
    <xf numFmtId="0" fontId="3" fillId="33" borderId="71" xfId="67" applyFont="1" applyFill="1" applyBorder="1" applyAlignment="1" applyProtection="1">
      <alignment horizontal="center" vertical="center"/>
      <protection/>
    </xf>
    <xf numFmtId="0" fontId="3" fillId="33" borderId="104" xfId="67" applyFont="1" applyFill="1" applyBorder="1" applyAlignment="1" applyProtection="1">
      <alignment horizontal="center" vertical="center"/>
      <protection/>
    </xf>
    <xf numFmtId="0" fontId="3" fillId="33" borderId="96" xfId="67" applyFont="1" applyFill="1" applyBorder="1" applyAlignment="1" applyProtection="1">
      <alignment horizontal="center" vertical="center"/>
      <protection/>
    </xf>
    <xf numFmtId="178" fontId="3" fillId="35" borderId="38" xfId="67" applyNumberFormat="1" applyFont="1" applyFill="1" applyBorder="1" applyAlignment="1" applyProtection="1">
      <alignment horizontal="center" vertical="center"/>
      <protection locked="0"/>
    </xf>
    <xf numFmtId="178" fontId="3" fillId="35" borderId="39" xfId="67" applyNumberFormat="1" applyFont="1" applyFill="1" applyBorder="1" applyAlignment="1" applyProtection="1">
      <alignment horizontal="center" vertical="center"/>
      <protection locked="0"/>
    </xf>
    <xf numFmtId="178" fontId="3" fillId="35" borderId="40" xfId="67" applyNumberFormat="1" applyFont="1" applyFill="1" applyBorder="1" applyAlignment="1" applyProtection="1">
      <alignment horizontal="center" vertical="center"/>
      <protection locked="0"/>
    </xf>
    <xf numFmtId="178" fontId="3" fillId="37" borderId="39" xfId="67" applyNumberFormat="1" applyFont="1" applyFill="1" applyBorder="1" applyAlignment="1" applyProtection="1">
      <alignment horizontal="center" vertical="center"/>
      <protection/>
    </xf>
    <xf numFmtId="178" fontId="3" fillId="37" borderId="97" xfId="67" applyNumberFormat="1" applyFont="1" applyFill="1" applyBorder="1" applyAlignment="1" applyProtection="1">
      <alignment horizontal="center" vertical="center"/>
      <protection/>
    </xf>
    <xf numFmtId="0" fontId="5" fillId="33" borderId="49" xfId="67" applyFont="1" applyFill="1" applyBorder="1" applyAlignment="1" applyProtection="1">
      <alignment horizontal="center" vertical="center"/>
      <protection/>
    </xf>
    <xf numFmtId="0" fontId="5" fillId="33" borderId="119" xfId="67" applyFont="1" applyFill="1" applyBorder="1" applyAlignment="1" applyProtection="1">
      <alignment horizontal="center" vertical="center"/>
      <protection/>
    </xf>
    <xf numFmtId="0" fontId="5" fillId="33" borderId="48" xfId="67" applyFont="1" applyFill="1" applyBorder="1" applyAlignment="1" applyProtection="1">
      <alignment horizontal="center" vertical="center"/>
      <protection/>
    </xf>
    <xf numFmtId="0" fontId="17" fillId="33" borderId="49" xfId="67" applyFont="1" applyFill="1" applyBorder="1" applyAlignment="1" applyProtection="1">
      <alignment horizontal="center" vertical="center"/>
      <protection/>
    </xf>
    <xf numFmtId="0" fontId="6" fillId="33" borderId="49" xfId="67" applyFont="1" applyFill="1" applyBorder="1" applyAlignment="1" applyProtection="1">
      <alignment horizontal="center" vertical="center"/>
      <protection/>
    </xf>
    <xf numFmtId="0" fontId="6" fillId="33" borderId="119" xfId="67" applyFont="1" applyFill="1" applyBorder="1" applyAlignment="1" applyProtection="1">
      <alignment horizontal="center" vertical="center"/>
      <protection/>
    </xf>
    <xf numFmtId="0" fontId="6" fillId="33" borderId="48" xfId="67" applyFont="1" applyFill="1" applyBorder="1" applyAlignment="1" applyProtection="1">
      <alignment horizontal="center" vertical="center"/>
      <protection/>
    </xf>
    <xf numFmtId="0" fontId="3" fillId="33" borderId="31" xfId="67" applyFont="1" applyFill="1" applyBorder="1" applyAlignment="1" applyProtection="1">
      <alignment vertical="center" wrapText="1"/>
      <protection/>
    </xf>
    <xf numFmtId="0" fontId="3" fillId="33" borderId="32" xfId="67" applyFont="1" applyFill="1" applyBorder="1" applyAlignment="1" applyProtection="1">
      <alignment vertical="center" wrapText="1"/>
      <protection/>
    </xf>
    <xf numFmtId="0" fontId="3" fillId="33" borderId="120" xfId="67" applyFont="1" applyFill="1" applyBorder="1" applyAlignment="1" applyProtection="1">
      <alignment vertical="center" wrapText="1"/>
      <protection/>
    </xf>
    <xf numFmtId="199" fontId="3" fillId="7" borderId="121" xfId="67" applyNumberFormat="1" applyFont="1" applyFill="1" applyBorder="1" applyAlignment="1" applyProtection="1">
      <alignment horizontal="left" vertical="center" wrapText="1"/>
      <protection locked="0"/>
    </xf>
    <xf numFmtId="199" fontId="3" fillId="7" borderId="32" xfId="67" applyNumberFormat="1" applyFont="1" applyFill="1" applyBorder="1" applyAlignment="1" applyProtection="1">
      <alignment horizontal="left" vertical="center" wrapText="1"/>
      <protection locked="0"/>
    </xf>
    <xf numFmtId="199" fontId="3" fillId="7" borderId="35" xfId="67" applyNumberFormat="1" applyFont="1" applyFill="1" applyBorder="1" applyAlignment="1" applyProtection="1">
      <alignment horizontal="left" vertical="center" wrapText="1"/>
      <protection locked="0"/>
    </xf>
    <xf numFmtId="0" fontId="3" fillId="33" borderId="19" xfId="67" applyFont="1" applyFill="1" applyBorder="1" applyAlignment="1" applyProtection="1">
      <alignment horizontal="center" vertical="center"/>
      <protection/>
    </xf>
    <xf numFmtId="0" fontId="3" fillId="33" borderId="10" xfId="67" applyFont="1" applyFill="1" applyBorder="1" applyAlignment="1" applyProtection="1">
      <alignment horizontal="center" vertical="center"/>
      <protection/>
    </xf>
    <xf numFmtId="0" fontId="3" fillId="33" borderId="122" xfId="67" applyFont="1" applyFill="1" applyBorder="1" applyAlignment="1" applyProtection="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良い" xfId="69"/>
  </cellStyles>
  <dxfs count="13">
    <dxf>
      <fill>
        <patternFill>
          <bgColor rgb="FFB687F5"/>
        </patternFill>
      </fill>
    </dxf>
    <dxf>
      <fill>
        <patternFill>
          <bgColor rgb="FFFFFFA7"/>
        </patternFill>
      </fill>
    </dxf>
    <dxf>
      <fill>
        <patternFill>
          <bgColor rgb="FFFFC5D1"/>
        </patternFill>
      </fill>
    </dxf>
    <dxf>
      <fill>
        <patternFill>
          <bgColor rgb="FFCCFFFF"/>
        </patternFill>
      </fill>
    </dxf>
    <dxf>
      <fill>
        <patternFill>
          <bgColor rgb="FF899CEB"/>
        </patternFill>
      </fill>
    </dxf>
    <dxf>
      <fill>
        <patternFill>
          <bgColor rgb="FFB8E08C"/>
        </patternFill>
      </fill>
    </dxf>
    <dxf>
      <fill>
        <patternFill>
          <bgColor rgb="FFFF99FF"/>
        </patternFill>
      </fill>
    </dxf>
    <dxf>
      <fill>
        <patternFill>
          <bgColor rgb="FF57D3FF"/>
        </patternFill>
      </fill>
    </dxf>
    <dxf>
      <fill>
        <patternFill>
          <bgColor rgb="FFFFC979"/>
        </patternFill>
      </fill>
    </dxf>
    <dxf>
      <fill>
        <patternFill>
          <bgColor theme="1"/>
        </patternFill>
      </fill>
    </dxf>
    <dxf>
      <fill>
        <patternFill>
          <bgColor theme="1"/>
        </patternFill>
      </fill>
    </dxf>
    <dxf>
      <fill>
        <patternFill>
          <bgColor theme="1"/>
        </patternFill>
      </fill>
    </dxf>
    <dxf>
      <fill>
        <patternFill patternType="solid">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95250</xdr:colOff>
      <xdr:row>0</xdr:row>
      <xdr:rowOff>85725</xdr:rowOff>
    </xdr:from>
    <xdr:to>
      <xdr:col>38</xdr:col>
      <xdr:colOff>228600</xdr:colOff>
      <xdr:row>35</xdr:row>
      <xdr:rowOff>333375</xdr:rowOff>
    </xdr:to>
    <xdr:grpSp>
      <xdr:nvGrpSpPr>
        <xdr:cNvPr id="1" name="グループ化 4"/>
        <xdr:cNvGrpSpPr>
          <a:grpSpLocks/>
        </xdr:cNvGrpSpPr>
      </xdr:nvGrpSpPr>
      <xdr:grpSpPr>
        <a:xfrm>
          <a:off x="7124700" y="85725"/>
          <a:ext cx="6134100" cy="9515475"/>
          <a:chOff x="8171170" y="89647"/>
          <a:chExt cx="7027858" cy="9549051"/>
        </a:xfrm>
        <a:solidFill>
          <a:srgbClr val="FFFFFF"/>
        </a:solidFill>
      </xdr:grpSpPr>
      <xdr:pic>
        <xdr:nvPicPr>
          <xdr:cNvPr id="2" name="図 2"/>
          <xdr:cNvPicPr preferRelativeResize="1">
            <a:picLocks noChangeAspect="1"/>
          </xdr:cNvPicPr>
        </xdr:nvPicPr>
        <xdr:blipFill>
          <a:blip r:embed="rId1"/>
          <a:stretch>
            <a:fillRect/>
          </a:stretch>
        </xdr:blipFill>
        <xdr:spPr>
          <a:xfrm>
            <a:off x="8171170" y="6843213"/>
            <a:ext cx="7027858" cy="2795485"/>
          </a:xfrm>
          <a:prstGeom prst="rect">
            <a:avLst/>
          </a:prstGeom>
          <a:noFill/>
          <a:ln w="9525" cmpd="sng">
            <a:noFill/>
          </a:ln>
        </xdr:spPr>
      </xdr:pic>
      <xdr:pic>
        <xdr:nvPicPr>
          <xdr:cNvPr id="3" name="図 1"/>
          <xdr:cNvPicPr preferRelativeResize="1">
            <a:picLocks noChangeAspect="1"/>
          </xdr:cNvPicPr>
        </xdr:nvPicPr>
        <xdr:blipFill>
          <a:blip r:embed="rId2"/>
          <a:stretch>
            <a:fillRect/>
          </a:stretch>
        </xdr:blipFill>
        <xdr:spPr>
          <a:xfrm>
            <a:off x="8179955" y="89647"/>
            <a:ext cx="6996233" cy="6689110"/>
          </a:xfrm>
          <a:prstGeom prst="rect">
            <a:avLst/>
          </a:prstGeom>
          <a:noFill/>
          <a:ln w="9525" cmpd="sng">
            <a:noFill/>
          </a:ln>
        </xdr:spPr>
      </xdr:pic>
      <xdr:sp>
        <xdr:nvSpPr>
          <xdr:cNvPr id="4" name="正方形/長方形 3"/>
          <xdr:cNvSpPr>
            <a:spLocks/>
          </xdr:cNvSpPr>
        </xdr:nvSpPr>
        <xdr:spPr>
          <a:xfrm>
            <a:off x="10233846" y="1448000"/>
            <a:ext cx="2310408" cy="200530"/>
          </a:xfrm>
          <a:prstGeom prst="rect">
            <a:avLst/>
          </a:prstGeom>
          <a:solidFill>
            <a:srgbClr val="FF66FF">
              <a:alpha val="70000"/>
            </a:srgbClr>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5" name="正方形/長方形 10"/>
          <xdr:cNvSpPr>
            <a:spLocks/>
          </xdr:cNvSpPr>
        </xdr:nvSpPr>
        <xdr:spPr>
          <a:xfrm flipV="1">
            <a:off x="12410725" y="1820412"/>
            <a:ext cx="1250959" cy="935807"/>
          </a:xfrm>
          <a:prstGeom prst="rect">
            <a:avLst/>
          </a:prstGeom>
          <a:solidFill>
            <a:srgbClr val="00B0F0">
              <a:alpha val="33000"/>
            </a:srgbClr>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正方形/長方形 11"/>
          <xdr:cNvSpPr>
            <a:spLocks/>
          </xdr:cNvSpPr>
        </xdr:nvSpPr>
        <xdr:spPr>
          <a:xfrm flipV="1">
            <a:off x="13642357" y="1820412"/>
            <a:ext cx="1250959" cy="935807"/>
          </a:xfrm>
          <a:prstGeom prst="rect">
            <a:avLst/>
          </a:prstGeom>
          <a:solidFill>
            <a:srgbClr val="FF0000">
              <a:alpha val="33000"/>
            </a:srgbClr>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7" name="正方形/長方形 12"/>
          <xdr:cNvSpPr>
            <a:spLocks/>
          </xdr:cNvSpPr>
        </xdr:nvSpPr>
        <xdr:spPr>
          <a:xfrm flipV="1">
            <a:off x="12410725" y="2899455"/>
            <a:ext cx="1250959" cy="391511"/>
          </a:xfrm>
          <a:prstGeom prst="rect">
            <a:avLst/>
          </a:prstGeom>
          <a:solidFill>
            <a:srgbClr val="FFFF00">
              <a:alpha val="33000"/>
            </a:srgbClr>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8" name="正方形/長方形 13"/>
          <xdr:cNvSpPr>
            <a:spLocks/>
          </xdr:cNvSpPr>
        </xdr:nvSpPr>
        <xdr:spPr>
          <a:xfrm flipV="1">
            <a:off x="12419510" y="3847199"/>
            <a:ext cx="1231632" cy="181432"/>
          </a:xfrm>
          <a:prstGeom prst="rect">
            <a:avLst/>
          </a:prstGeom>
          <a:solidFill>
            <a:srgbClr val="FFC000">
              <a:alpha val="33000"/>
            </a:srgbClr>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正方形/長方形 14"/>
          <xdr:cNvSpPr>
            <a:spLocks/>
          </xdr:cNvSpPr>
        </xdr:nvSpPr>
        <xdr:spPr>
          <a:xfrm flipV="1">
            <a:off x="13642357" y="3847199"/>
            <a:ext cx="1231632" cy="181432"/>
          </a:xfrm>
          <a:prstGeom prst="rect">
            <a:avLst/>
          </a:prstGeom>
          <a:solidFill>
            <a:srgbClr val="00B0F0">
              <a:alpha val="72000"/>
            </a:srgbClr>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0" name="正方形/長方形 15"/>
          <xdr:cNvSpPr>
            <a:spLocks/>
          </xdr:cNvSpPr>
        </xdr:nvSpPr>
        <xdr:spPr>
          <a:xfrm>
            <a:off x="8457555" y="9228089"/>
            <a:ext cx="4870306" cy="219628"/>
          </a:xfrm>
          <a:prstGeom prst="rect">
            <a:avLst/>
          </a:prstGeom>
          <a:solidFill>
            <a:srgbClr val="7030A0">
              <a:alpha val="50000"/>
            </a:srgbClr>
          </a:solidFill>
          <a:ln w="2540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28</xdr:col>
      <xdr:colOff>247650</xdr:colOff>
      <xdr:row>0</xdr:row>
      <xdr:rowOff>219075</xdr:rowOff>
    </xdr:from>
    <xdr:to>
      <xdr:col>29</xdr:col>
      <xdr:colOff>542925</xdr:colOff>
      <xdr:row>1</xdr:row>
      <xdr:rowOff>171450</xdr:rowOff>
    </xdr:to>
    <xdr:sp>
      <xdr:nvSpPr>
        <xdr:cNvPr id="11" name="正方形/長方形 5"/>
        <xdr:cNvSpPr>
          <a:spLocks/>
        </xdr:cNvSpPr>
      </xdr:nvSpPr>
      <xdr:spPr>
        <a:xfrm>
          <a:off x="7277100" y="219075"/>
          <a:ext cx="895350" cy="295275"/>
        </a:xfrm>
        <a:prstGeom prst="rect">
          <a:avLst/>
        </a:prstGeom>
        <a:solidFill>
          <a:srgbClr val="D99694"/>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Ver2.6.0</a:t>
          </a:r>
          <a:r>
            <a:rPr lang="en-US" cap="none" sz="1100" b="0" i="0" u="none" baseline="0">
              <a:solidFill>
                <a:srgbClr val="FFFFFF"/>
              </a:solidFill>
            </a:rPr>
            <a:t>以降</a:t>
          </a:r>
        </a:p>
      </xdr:txBody>
    </xdr:sp>
    <xdr:clientData/>
  </xdr:twoCellAnchor>
  <xdr:twoCellAnchor>
    <xdr:from>
      <xdr:col>28</xdr:col>
      <xdr:colOff>47625</xdr:colOff>
      <xdr:row>0</xdr:row>
      <xdr:rowOff>47625</xdr:rowOff>
    </xdr:from>
    <xdr:to>
      <xdr:col>38</xdr:col>
      <xdr:colOff>257175</xdr:colOff>
      <xdr:row>36</xdr:row>
      <xdr:rowOff>104775</xdr:rowOff>
    </xdr:to>
    <xdr:sp>
      <xdr:nvSpPr>
        <xdr:cNvPr id="12" name="正方形/長方形 7"/>
        <xdr:cNvSpPr>
          <a:spLocks/>
        </xdr:cNvSpPr>
      </xdr:nvSpPr>
      <xdr:spPr>
        <a:xfrm>
          <a:off x="7077075" y="47625"/>
          <a:ext cx="6210300" cy="966787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371475</xdr:colOff>
      <xdr:row>1</xdr:row>
      <xdr:rowOff>228600</xdr:rowOff>
    </xdr:from>
    <xdr:to>
      <xdr:col>38</xdr:col>
      <xdr:colOff>180975</xdr:colOff>
      <xdr:row>3</xdr:row>
      <xdr:rowOff>304800</xdr:rowOff>
    </xdr:to>
    <xdr:sp>
      <xdr:nvSpPr>
        <xdr:cNvPr id="13" name="正方形/長方形 9"/>
        <xdr:cNvSpPr>
          <a:spLocks/>
        </xdr:cNvSpPr>
      </xdr:nvSpPr>
      <xdr:spPr>
        <a:xfrm>
          <a:off x="9801225" y="571500"/>
          <a:ext cx="3409950" cy="5143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計算結果について下記着色セルの数値を左記様式の該当セルに転記してください。</a:t>
          </a:r>
        </a:p>
      </xdr:txBody>
    </xdr:sp>
    <xdr:clientData/>
  </xdr:twoCellAnchor>
  <xdr:twoCellAnchor>
    <xdr:from>
      <xdr:col>29</xdr:col>
      <xdr:colOff>228600</xdr:colOff>
      <xdr:row>20</xdr:row>
      <xdr:rowOff>123825</xdr:rowOff>
    </xdr:from>
    <xdr:to>
      <xdr:col>32</xdr:col>
      <xdr:colOff>57150</xdr:colOff>
      <xdr:row>21</xdr:row>
      <xdr:rowOff>19050</xdr:rowOff>
    </xdr:to>
    <xdr:sp>
      <xdr:nvSpPr>
        <xdr:cNvPr id="14" name="正方形/長方形 6"/>
        <xdr:cNvSpPr>
          <a:spLocks/>
        </xdr:cNvSpPr>
      </xdr:nvSpPr>
      <xdr:spPr>
        <a:xfrm>
          <a:off x="7858125" y="5743575"/>
          <a:ext cx="1628775" cy="180975"/>
        </a:xfrm>
        <a:prstGeom prst="rect">
          <a:avLst/>
        </a:prstGeom>
        <a:solidFill>
          <a:srgbClr val="92D050">
            <a:alpha val="35000"/>
          </a:srgbClr>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133350</xdr:colOff>
      <xdr:row>21</xdr:row>
      <xdr:rowOff>38100</xdr:rowOff>
    </xdr:from>
    <xdr:to>
      <xdr:col>33</xdr:col>
      <xdr:colOff>180975</xdr:colOff>
      <xdr:row>21</xdr:row>
      <xdr:rowOff>190500</xdr:rowOff>
    </xdr:to>
    <xdr:sp>
      <xdr:nvSpPr>
        <xdr:cNvPr id="15" name="正方形/長方形 18"/>
        <xdr:cNvSpPr>
          <a:spLocks/>
        </xdr:cNvSpPr>
      </xdr:nvSpPr>
      <xdr:spPr>
        <a:xfrm>
          <a:off x="9563100" y="5943600"/>
          <a:ext cx="647700" cy="152400"/>
        </a:xfrm>
        <a:prstGeom prst="rect">
          <a:avLst/>
        </a:prstGeom>
        <a:solidFill>
          <a:srgbClr val="558ED5">
            <a:alpha val="60000"/>
          </a:srgbClr>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02\kkj\&#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02\kkj\&#25903;&#37096;\&#39151;&#30000;&#27211;&#20998;&#23460;\10_&#12476;&#12525;&#12456;&#12493;&#35036;&#21161;&#20107;&#26989;\04_&#12476;&#12525;&#12456;&#12493;&#20107;&#21209;&#26989;&#21209;\&#9632;&#28711;&#30000;&#12288;0625&#29256;\&#9632;&#28711;&#30000;&#12288;0623&#29256;\&#21402;&#26408;&#20998;\&#27096;&#24335;4&#65374;6&#65288;&#35352;&#20837;&#20363;&#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4 (1)"/>
      <sheetName val="様式4 (2）"/>
      <sheetName val="様式4 (3)"/>
      <sheetName val="様式4 (4)"/>
      <sheetName val="様式5"/>
      <sheetName val="様式6"/>
      <sheetName val="様式6-2"/>
      <sheetName val="様式6-3"/>
      <sheetName val="認証制度名"/>
    </sheetNames>
    <sheetDataSet>
      <sheetData sheetId="8">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7"/>
  <sheetViews>
    <sheetView zoomScalePageLayoutView="0" workbookViewId="0" topLeftCell="A1">
      <selection activeCell="I25" sqref="I25"/>
    </sheetView>
  </sheetViews>
  <sheetFormatPr defaultColWidth="9.140625" defaultRowHeight="15"/>
  <sheetData>
    <row r="2" ht="13.5">
      <c r="A2" t="s">
        <v>73</v>
      </c>
    </row>
    <row r="4" ht="13.5">
      <c r="A4" t="s">
        <v>74</v>
      </c>
    </row>
    <row r="6" ht="13.5">
      <c r="A6" t="s">
        <v>77</v>
      </c>
    </row>
    <row r="7" ht="13.5">
      <c r="A7" t="s">
        <v>75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B1:AH65"/>
  <sheetViews>
    <sheetView showGridLines="0" tabSelected="1" view="pageBreakPreview" zoomScaleSheetLayoutView="100" workbookViewId="0" topLeftCell="A4">
      <selection activeCell="I4" sqref="I4:Z4"/>
    </sheetView>
  </sheetViews>
  <sheetFormatPr defaultColWidth="9.140625" defaultRowHeight="27" customHeight="1"/>
  <cols>
    <col min="1" max="1" width="9.00390625" style="4" customWidth="1"/>
    <col min="2" max="26" width="3.57421875" style="2" customWidth="1"/>
    <col min="27" max="28" width="3.57421875" style="19" customWidth="1"/>
    <col min="29" max="29" width="9.00390625" style="19" customWidth="1"/>
    <col min="30" max="16384" width="9.00390625" style="4" customWidth="1"/>
  </cols>
  <sheetData>
    <row r="1" spans="2:26" ht="27" customHeight="1">
      <c r="B1" s="284" t="s">
        <v>65</v>
      </c>
      <c r="C1" s="284"/>
      <c r="D1" s="285"/>
      <c r="E1" s="285"/>
      <c r="F1" s="285"/>
      <c r="G1" s="285"/>
      <c r="H1" s="285"/>
      <c r="I1" s="285"/>
      <c r="J1" s="285"/>
      <c r="K1" s="285"/>
      <c r="L1" s="285"/>
      <c r="M1" s="285"/>
      <c r="N1" s="285"/>
      <c r="O1" s="285"/>
      <c r="P1" s="285"/>
      <c r="Q1" s="285"/>
      <c r="R1" s="285"/>
      <c r="S1" s="285"/>
      <c r="T1" s="285"/>
      <c r="U1" s="285"/>
      <c r="V1" s="285"/>
      <c r="W1" s="285"/>
      <c r="X1" s="285"/>
      <c r="Y1" s="285"/>
      <c r="Z1" s="286"/>
    </row>
    <row r="2" spans="2:29" ht="27" customHeight="1">
      <c r="B2" s="287" t="s">
        <v>72</v>
      </c>
      <c r="C2" s="288"/>
      <c r="D2" s="289"/>
      <c r="E2" s="289"/>
      <c r="F2" s="289"/>
      <c r="G2" s="289"/>
      <c r="H2" s="289"/>
      <c r="I2" s="289"/>
      <c r="J2" s="289"/>
      <c r="K2" s="289"/>
      <c r="L2" s="289"/>
      <c r="M2" s="289"/>
      <c r="N2" s="289"/>
      <c r="O2" s="289"/>
      <c r="P2" s="289"/>
      <c r="Q2" s="289"/>
      <c r="R2" s="289"/>
      <c r="S2" s="289"/>
      <c r="T2" s="289"/>
      <c r="U2" s="289"/>
      <c r="V2" s="289"/>
      <c r="W2" s="289"/>
      <c r="X2" s="289"/>
      <c r="Y2" s="289"/>
      <c r="Z2" s="290"/>
      <c r="AA2" s="4"/>
      <c r="AB2" s="4"/>
      <c r="AC2" s="4"/>
    </row>
    <row r="3" spans="2:29" ht="7.5" customHeight="1" thickBot="1">
      <c r="B3" s="41"/>
      <c r="C3" s="41"/>
      <c r="D3" s="41"/>
      <c r="E3" s="41"/>
      <c r="F3" s="41"/>
      <c r="G3" s="41"/>
      <c r="H3" s="41"/>
      <c r="I3" s="41"/>
      <c r="J3" s="41"/>
      <c r="K3" s="41"/>
      <c r="L3" s="41"/>
      <c r="M3" s="41"/>
      <c r="N3" s="41"/>
      <c r="O3" s="41"/>
      <c r="P3" s="41"/>
      <c r="Q3" s="41"/>
      <c r="R3" s="41"/>
      <c r="S3" s="41"/>
      <c r="T3" s="41"/>
      <c r="U3" s="41"/>
      <c r="V3" s="41"/>
      <c r="W3" s="41"/>
      <c r="X3" s="41"/>
      <c r="Y3" s="41"/>
      <c r="Z3" s="41"/>
      <c r="AA3" s="4"/>
      <c r="AB3" s="4"/>
      <c r="AC3" s="4"/>
    </row>
    <row r="4" spans="2:26" ht="27" customHeight="1" thickBot="1">
      <c r="B4" s="291" t="s">
        <v>37</v>
      </c>
      <c r="C4" s="292"/>
      <c r="D4" s="292"/>
      <c r="E4" s="292"/>
      <c r="F4" s="292"/>
      <c r="G4" s="292"/>
      <c r="H4" s="293"/>
      <c r="I4" s="294"/>
      <c r="J4" s="295"/>
      <c r="K4" s="295"/>
      <c r="L4" s="295"/>
      <c r="M4" s="295"/>
      <c r="N4" s="295"/>
      <c r="O4" s="295"/>
      <c r="P4" s="295"/>
      <c r="Q4" s="295"/>
      <c r="R4" s="295"/>
      <c r="S4" s="295"/>
      <c r="T4" s="295"/>
      <c r="U4" s="295"/>
      <c r="V4" s="295"/>
      <c r="W4" s="295"/>
      <c r="X4" s="295"/>
      <c r="Y4" s="295"/>
      <c r="Z4" s="296"/>
    </row>
    <row r="5" spans="2:26" ht="7.5" customHeight="1">
      <c r="B5" s="42"/>
      <c r="C5" s="42"/>
      <c r="D5" s="42"/>
      <c r="E5" s="42"/>
      <c r="F5" s="42"/>
      <c r="G5" s="42"/>
      <c r="H5" s="42"/>
      <c r="I5" s="43"/>
      <c r="J5" s="43"/>
      <c r="K5" s="43"/>
      <c r="L5" s="43"/>
      <c r="M5" s="43"/>
      <c r="N5" s="43"/>
      <c r="O5" s="43"/>
      <c r="P5" s="43"/>
      <c r="Q5" s="43"/>
      <c r="R5" s="43"/>
      <c r="S5" s="43"/>
      <c r="T5" s="43"/>
      <c r="U5" s="43"/>
      <c r="V5" s="43"/>
      <c r="W5" s="43"/>
      <c r="X5" s="43"/>
      <c r="Y5" s="43"/>
      <c r="Z5" s="53"/>
    </row>
    <row r="6" spans="2:29" ht="27" customHeight="1" thickBot="1">
      <c r="B6" s="34" t="s">
        <v>23</v>
      </c>
      <c r="C6" s="8"/>
      <c r="Z6" s="3"/>
      <c r="AA6" s="4"/>
      <c r="AB6" s="4"/>
      <c r="AC6" s="4"/>
    </row>
    <row r="7" spans="2:29" ht="27" customHeight="1" thickBot="1">
      <c r="B7" s="297" t="s">
        <v>24</v>
      </c>
      <c r="C7" s="298"/>
      <c r="D7" s="298"/>
      <c r="E7" s="57"/>
      <c r="F7" s="298" t="s">
        <v>25</v>
      </c>
      <c r="G7" s="299"/>
      <c r="H7" s="44" t="s">
        <v>38</v>
      </c>
      <c r="I7" s="33"/>
      <c r="J7" s="33"/>
      <c r="K7" s="33"/>
      <c r="L7" s="33"/>
      <c r="M7" s="33"/>
      <c r="N7" s="33"/>
      <c r="O7" s="33"/>
      <c r="P7" s="33"/>
      <c r="Q7" s="33"/>
      <c r="R7" s="33"/>
      <c r="S7" s="33"/>
      <c r="T7" s="33"/>
      <c r="U7" s="33"/>
      <c r="V7" s="33"/>
      <c r="W7" s="33"/>
      <c r="X7" s="33"/>
      <c r="Y7" s="33"/>
      <c r="Z7" s="3"/>
      <c r="AA7" s="4"/>
      <c r="AB7" s="4"/>
      <c r="AC7" s="4"/>
    </row>
    <row r="8" spans="2:29" ht="19.5" customHeight="1">
      <c r="B8" s="37"/>
      <c r="C8" s="36"/>
      <c r="D8" s="36"/>
      <c r="E8" s="272" t="s">
        <v>28</v>
      </c>
      <c r="F8" s="272"/>
      <c r="G8" s="272"/>
      <c r="H8" s="272"/>
      <c r="I8" s="272"/>
      <c r="J8" s="272"/>
      <c r="K8" s="272"/>
      <c r="L8" s="273" t="s">
        <v>29</v>
      </c>
      <c r="M8" s="273"/>
      <c r="N8" s="273"/>
      <c r="O8" s="273"/>
      <c r="P8" s="273"/>
      <c r="Q8" s="273"/>
      <c r="R8" s="273"/>
      <c r="S8" s="274" t="s">
        <v>30</v>
      </c>
      <c r="T8" s="275"/>
      <c r="U8" s="275"/>
      <c r="V8" s="275"/>
      <c r="W8" s="275"/>
      <c r="X8" s="275"/>
      <c r="Y8" s="276"/>
      <c r="Z8" s="3"/>
      <c r="AA8" s="4"/>
      <c r="AB8" s="4"/>
      <c r="AC8" s="4"/>
    </row>
    <row r="9" spans="2:29" ht="27" customHeight="1">
      <c r="B9" s="277" t="s">
        <v>26</v>
      </c>
      <c r="C9" s="278"/>
      <c r="D9" s="278"/>
      <c r="E9" s="279"/>
      <c r="F9" s="280"/>
      <c r="G9" s="280"/>
      <c r="H9" s="280"/>
      <c r="I9" s="280"/>
      <c r="J9" s="280"/>
      <c r="K9" s="281"/>
      <c r="L9" s="263">
        <f>IF($E$7="","",VLOOKUP($E$7,$AC$58:$AF$65,2))</f>
      </c>
      <c r="M9" s="282"/>
      <c r="N9" s="282"/>
      <c r="O9" s="282"/>
      <c r="P9" s="282"/>
      <c r="Q9" s="263">
        <f>IF($E$9="","",IF($E$9&lt;=L9,"適","―"))</f>
      </c>
      <c r="R9" s="264"/>
      <c r="S9" s="263">
        <f>IF($E$7="","",VLOOKUP($E$7,$AC$58:$AF$65,3))</f>
      </c>
      <c r="T9" s="282"/>
      <c r="U9" s="282"/>
      <c r="V9" s="282"/>
      <c r="W9" s="264"/>
      <c r="X9" s="263">
        <f>IF($E$9="","",IF($E$9&lt;=S9,"適","―"))</f>
      </c>
      <c r="Y9" s="283"/>
      <c r="Z9" s="3"/>
      <c r="AA9" s="4"/>
      <c r="AB9" s="4"/>
      <c r="AC9" s="4"/>
    </row>
    <row r="10" spans="2:29" ht="27" customHeight="1" thickBot="1">
      <c r="B10" s="256" t="s">
        <v>27</v>
      </c>
      <c r="C10" s="257"/>
      <c r="D10" s="257"/>
      <c r="E10" s="258"/>
      <c r="F10" s="259"/>
      <c r="G10" s="259"/>
      <c r="H10" s="259"/>
      <c r="I10" s="259"/>
      <c r="J10" s="259"/>
      <c r="K10" s="260"/>
      <c r="L10" s="261">
        <f>IF($E$7="","",VLOOKUP($E$7,$AC$58:$AF$65,4))</f>
      </c>
      <c r="M10" s="262"/>
      <c r="N10" s="262"/>
      <c r="O10" s="262"/>
      <c r="P10" s="262"/>
      <c r="Q10" s="263">
        <f>IF(E10="","",IF(E10&lt;=L10,"適","―"))</f>
      </c>
      <c r="R10" s="264"/>
      <c r="S10" s="265"/>
      <c r="T10" s="266"/>
      <c r="U10" s="266"/>
      <c r="V10" s="266"/>
      <c r="W10" s="266"/>
      <c r="X10" s="266"/>
      <c r="Y10" s="267"/>
      <c r="Z10" s="3"/>
      <c r="AA10" s="4"/>
      <c r="AB10" s="4"/>
      <c r="AC10" s="4"/>
    </row>
    <row r="11" spans="2:29" ht="27" customHeight="1" thickBot="1">
      <c r="B11" s="268" t="s">
        <v>35</v>
      </c>
      <c r="C11" s="269"/>
      <c r="D11" s="269"/>
      <c r="E11" s="269"/>
      <c r="F11" s="269"/>
      <c r="G11" s="269"/>
      <c r="H11" s="269"/>
      <c r="I11" s="269"/>
      <c r="J11" s="269"/>
      <c r="K11" s="269"/>
      <c r="L11" s="270" t="str">
        <f>IF(AND(Q9="適",Q10="適"),"適","―")</f>
        <v>―</v>
      </c>
      <c r="M11" s="270"/>
      <c r="N11" s="270"/>
      <c r="O11" s="270"/>
      <c r="P11" s="270"/>
      <c r="Q11" s="270"/>
      <c r="R11" s="271"/>
      <c r="S11" s="33"/>
      <c r="T11" s="33"/>
      <c r="U11" s="33"/>
      <c r="V11" s="33"/>
      <c r="W11" s="33"/>
      <c r="X11" s="33"/>
      <c r="Y11" s="33"/>
      <c r="Z11" s="3"/>
      <c r="AA11" s="4"/>
      <c r="AB11" s="4"/>
      <c r="AC11" s="4"/>
    </row>
    <row r="12" spans="2:29" ht="7.5" customHeight="1">
      <c r="B12" s="35"/>
      <c r="C12" s="35"/>
      <c r="D12" s="35"/>
      <c r="E12" s="33"/>
      <c r="F12" s="33"/>
      <c r="G12" s="33"/>
      <c r="H12" s="33"/>
      <c r="I12" s="33"/>
      <c r="J12" s="33"/>
      <c r="K12" s="33"/>
      <c r="L12" s="33"/>
      <c r="M12" s="33"/>
      <c r="N12" s="33"/>
      <c r="O12" s="33"/>
      <c r="P12" s="33"/>
      <c r="Q12" s="33"/>
      <c r="R12" s="33"/>
      <c r="S12" s="33"/>
      <c r="T12" s="33"/>
      <c r="U12" s="33"/>
      <c r="V12" s="33"/>
      <c r="W12" s="33"/>
      <c r="X12" s="33"/>
      <c r="Y12" s="33"/>
      <c r="Z12" s="3"/>
      <c r="AA12" s="4"/>
      <c r="AB12" s="4"/>
      <c r="AC12" s="4"/>
    </row>
    <row r="13" spans="2:26" ht="27" customHeight="1" thickBot="1">
      <c r="B13" s="152" t="s">
        <v>21</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row>
    <row r="14" spans="2:28" ht="22.5" customHeight="1">
      <c r="B14" s="247" t="s">
        <v>36</v>
      </c>
      <c r="C14" s="248"/>
      <c r="D14" s="248"/>
      <c r="E14" s="248"/>
      <c r="F14" s="248"/>
      <c r="G14" s="248"/>
      <c r="H14" s="248"/>
      <c r="I14" s="248"/>
      <c r="J14" s="248"/>
      <c r="K14" s="248"/>
      <c r="L14" s="248"/>
      <c r="M14" s="249" t="s">
        <v>14</v>
      </c>
      <c r="N14" s="250"/>
      <c r="O14" s="250"/>
      <c r="P14" s="250"/>
      <c r="Q14" s="250"/>
      <c r="R14" s="250"/>
      <c r="S14" s="251"/>
      <c r="T14" s="250" t="s">
        <v>13</v>
      </c>
      <c r="U14" s="250"/>
      <c r="V14" s="250"/>
      <c r="W14" s="250"/>
      <c r="X14" s="250"/>
      <c r="Y14" s="250"/>
      <c r="Z14" s="252"/>
      <c r="AA14" s="20"/>
      <c r="AB14" s="20"/>
    </row>
    <row r="15" spans="2:28" ht="22.5" customHeight="1">
      <c r="B15" s="253" t="s">
        <v>0</v>
      </c>
      <c r="C15" s="254"/>
      <c r="D15" s="254"/>
      <c r="E15" s="254"/>
      <c r="F15" s="254"/>
      <c r="G15" s="254"/>
      <c r="H15" s="254"/>
      <c r="I15" s="254"/>
      <c r="J15" s="254"/>
      <c r="K15" s="254"/>
      <c r="L15" s="254"/>
      <c r="M15" s="215"/>
      <c r="N15" s="216"/>
      <c r="O15" s="255"/>
      <c r="P15" s="124" t="s">
        <v>1</v>
      </c>
      <c r="Q15" s="83"/>
      <c r="R15" s="83"/>
      <c r="S15" s="84"/>
      <c r="T15" s="216"/>
      <c r="U15" s="216"/>
      <c r="V15" s="216"/>
      <c r="W15" s="124" t="s">
        <v>1</v>
      </c>
      <c r="X15" s="83"/>
      <c r="Y15" s="83"/>
      <c r="Z15" s="205"/>
      <c r="AA15" s="20"/>
      <c r="AB15" s="20"/>
    </row>
    <row r="16" spans="2:28" ht="22.5" customHeight="1">
      <c r="B16" s="244" t="s">
        <v>2</v>
      </c>
      <c r="C16" s="245"/>
      <c r="D16" s="245"/>
      <c r="E16" s="245"/>
      <c r="F16" s="245"/>
      <c r="G16" s="245"/>
      <c r="H16" s="245"/>
      <c r="I16" s="245"/>
      <c r="J16" s="245"/>
      <c r="K16" s="245"/>
      <c r="L16" s="245"/>
      <c r="M16" s="215"/>
      <c r="N16" s="216"/>
      <c r="O16" s="217"/>
      <c r="P16" s="82" t="s">
        <v>1</v>
      </c>
      <c r="Q16" s="83"/>
      <c r="R16" s="83"/>
      <c r="S16" s="84"/>
      <c r="T16" s="246"/>
      <c r="U16" s="246"/>
      <c r="V16" s="246"/>
      <c r="W16" s="82" t="s">
        <v>1</v>
      </c>
      <c r="X16" s="83"/>
      <c r="Y16" s="83"/>
      <c r="Z16" s="205"/>
      <c r="AA16" s="20"/>
      <c r="AB16" s="20"/>
    </row>
    <row r="17" spans="2:29" ht="22.5" customHeight="1">
      <c r="B17" s="244" t="s">
        <v>3</v>
      </c>
      <c r="C17" s="245"/>
      <c r="D17" s="245"/>
      <c r="E17" s="245"/>
      <c r="F17" s="245"/>
      <c r="G17" s="245"/>
      <c r="H17" s="245"/>
      <c r="I17" s="245"/>
      <c r="J17" s="245"/>
      <c r="K17" s="245"/>
      <c r="L17" s="245"/>
      <c r="M17" s="215"/>
      <c r="N17" s="216"/>
      <c r="O17" s="217"/>
      <c r="P17" s="82" t="s">
        <v>1</v>
      </c>
      <c r="Q17" s="83"/>
      <c r="R17" s="83"/>
      <c r="S17" s="84"/>
      <c r="T17" s="246"/>
      <c r="U17" s="246"/>
      <c r="V17" s="215"/>
      <c r="W17" s="82" t="s">
        <v>1</v>
      </c>
      <c r="X17" s="83"/>
      <c r="Y17" s="83"/>
      <c r="Z17" s="205"/>
      <c r="AA17" s="20"/>
      <c r="AB17" s="20"/>
      <c r="AC17" s="20"/>
    </row>
    <row r="18" spans="2:29" ht="22.5" customHeight="1">
      <c r="B18" s="244" t="s">
        <v>5</v>
      </c>
      <c r="C18" s="245"/>
      <c r="D18" s="245"/>
      <c r="E18" s="245"/>
      <c r="F18" s="245"/>
      <c r="G18" s="245"/>
      <c r="H18" s="245"/>
      <c r="I18" s="245"/>
      <c r="J18" s="245"/>
      <c r="K18" s="245"/>
      <c r="L18" s="245"/>
      <c r="M18" s="215"/>
      <c r="N18" s="216"/>
      <c r="O18" s="217"/>
      <c r="P18" s="82" t="s">
        <v>1</v>
      </c>
      <c r="Q18" s="83"/>
      <c r="R18" s="83"/>
      <c r="S18" s="84"/>
      <c r="T18" s="246"/>
      <c r="U18" s="246"/>
      <c r="V18" s="215"/>
      <c r="W18" s="82" t="s">
        <v>1</v>
      </c>
      <c r="X18" s="83"/>
      <c r="Y18" s="83"/>
      <c r="Z18" s="205"/>
      <c r="AA18" s="20"/>
      <c r="AB18" s="20"/>
      <c r="AC18" s="20"/>
    </row>
    <row r="19" spans="2:29" ht="22.5" customHeight="1">
      <c r="B19" s="244" t="s">
        <v>4</v>
      </c>
      <c r="C19" s="245"/>
      <c r="D19" s="245"/>
      <c r="E19" s="245"/>
      <c r="F19" s="245"/>
      <c r="G19" s="245"/>
      <c r="H19" s="245"/>
      <c r="I19" s="245"/>
      <c r="J19" s="245"/>
      <c r="K19" s="245"/>
      <c r="L19" s="245"/>
      <c r="M19" s="215"/>
      <c r="N19" s="216"/>
      <c r="O19" s="217"/>
      <c r="P19" s="82" t="s">
        <v>1</v>
      </c>
      <c r="Q19" s="83"/>
      <c r="R19" s="83"/>
      <c r="S19" s="84"/>
      <c r="T19" s="246"/>
      <c r="U19" s="246"/>
      <c r="V19" s="215"/>
      <c r="W19" s="82" t="s">
        <v>1</v>
      </c>
      <c r="X19" s="83"/>
      <c r="Y19" s="83"/>
      <c r="Z19" s="205"/>
      <c r="AA19" s="20"/>
      <c r="AB19" s="20"/>
      <c r="AC19" s="20"/>
    </row>
    <row r="20" spans="2:29" ht="22.5" customHeight="1">
      <c r="B20" s="54" t="s">
        <v>49</v>
      </c>
      <c r="C20" s="55"/>
      <c r="D20" s="55"/>
      <c r="E20" s="55"/>
      <c r="F20" s="55"/>
      <c r="G20" s="55"/>
      <c r="H20" s="55"/>
      <c r="I20" s="55"/>
      <c r="J20" s="55"/>
      <c r="K20" s="55"/>
      <c r="L20" s="56"/>
      <c r="M20" s="218" t="s">
        <v>42</v>
      </c>
      <c r="N20" s="219"/>
      <c r="O20" s="219"/>
      <c r="P20" s="219"/>
      <c r="Q20" s="219"/>
      <c r="R20" s="219"/>
      <c r="S20" s="219"/>
      <c r="T20" s="219"/>
      <c r="U20" s="219"/>
      <c r="V20" s="219"/>
      <c r="W20" s="219"/>
      <c r="X20" s="219"/>
      <c r="Y20" s="219"/>
      <c r="Z20" s="220"/>
      <c r="AA20" s="20"/>
      <c r="AB20" s="20"/>
      <c r="AC20" s="20"/>
    </row>
    <row r="21" spans="2:29" ht="22.5" customHeight="1">
      <c r="B21" s="221" t="s">
        <v>66</v>
      </c>
      <c r="C21" s="222"/>
      <c r="D21" s="222"/>
      <c r="E21" s="222"/>
      <c r="F21" s="222"/>
      <c r="G21" s="222"/>
      <c r="H21" s="222"/>
      <c r="I21" s="222"/>
      <c r="J21" s="222"/>
      <c r="K21" s="222"/>
      <c r="L21" s="223"/>
      <c r="M21" s="224"/>
      <c r="N21" s="225"/>
      <c r="O21" s="226"/>
      <c r="P21" s="227" t="s">
        <v>1</v>
      </c>
      <c r="Q21" s="228"/>
      <c r="R21" s="228"/>
      <c r="S21" s="229"/>
      <c r="T21" s="230" t="s">
        <v>19</v>
      </c>
      <c r="U21" s="231"/>
      <c r="V21" s="231"/>
      <c r="W21" s="231"/>
      <c r="X21" s="231"/>
      <c r="Y21" s="231"/>
      <c r="Z21" s="232"/>
      <c r="AA21" s="20"/>
      <c r="AB21" s="20"/>
      <c r="AC21" s="20"/>
    </row>
    <row r="22" spans="2:29" ht="22.5" customHeight="1">
      <c r="B22" s="79" t="s">
        <v>67</v>
      </c>
      <c r="C22" s="80"/>
      <c r="D22" s="80"/>
      <c r="E22" s="80"/>
      <c r="F22" s="80"/>
      <c r="G22" s="80"/>
      <c r="H22" s="80"/>
      <c r="I22" s="80"/>
      <c r="J22" s="80"/>
      <c r="K22" s="80"/>
      <c r="L22" s="81"/>
      <c r="M22" s="91"/>
      <c r="N22" s="92"/>
      <c r="O22" s="93"/>
      <c r="P22" s="65"/>
      <c r="Q22" s="66"/>
      <c r="R22" s="66"/>
      <c r="S22" s="67"/>
      <c r="T22" s="76" t="s">
        <v>19</v>
      </c>
      <c r="U22" s="77"/>
      <c r="V22" s="77"/>
      <c r="W22" s="77"/>
      <c r="X22" s="77"/>
      <c r="Y22" s="77"/>
      <c r="Z22" s="78"/>
      <c r="AA22" s="20"/>
      <c r="AB22" s="20"/>
      <c r="AC22" s="20"/>
    </row>
    <row r="23" spans="2:27" ht="22.5" customHeight="1">
      <c r="B23" s="233" t="s">
        <v>43</v>
      </c>
      <c r="C23" s="234"/>
      <c r="D23" s="234"/>
      <c r="E23" s="234"/>
      <c r="F23" s="234"/>
      <c r="G23" s="234"/>
      <c r="H23" s="234"/>
      <c r="I23" s="234"/>
      <c r="J23" s="234"/>
      <c r="K23" s="234"/>
      <c r="L23" s="235"/>
      <c r="M23" s="236"/>
      <c r="N23" s="237"/>
      <c r="O23" s="238"/>
      <c r="P23" s="239" t="s">
        <v>12</v>
      </c>
      <c r="Q23" s="116"/>
      <c r="R23" s="116"/>
      <c r="S23" s="240"/>
      <c r="T23" s="241" t="s">
        <v>39</v>
      </c>
      <c r="U23" s="242"/>
      <c r="V23" s="242"/>
      <c r="W23" s="242"/>
      <c r="X23" s="242"/>
      <c r="Y23" s="242"/>
      <c r="Z23" s="243"/>
      <c r="AA23" s="20"/>
    </row>
    <row r="24" spans="2:28" ht="22.5" customHeight="1">
      <c r="B24" s="88" t="s">
        <v>44</v>
      </c>
      <c r="C24" s="89"/>
      <c r="D24" s="89"/>
      <c r="E24" s="89"/>
      <c r="F24" s="89"/>
      <c r="G24" s="89"/>
      <c r="H24" s="89"/>
      <c r="I24" s="89"/>
      <c r="J24" s="89"/>
      <c r="K24" s="89"/>
      <c r="L24" s="90"/>
      <c r="M24" s="206"/>
      <c r="N24" s="207"/>
      <c r="O24" s="208"/>
      <c r="P24" s="82" t="s">
        <v>1</v>
      </c>
      <c r="Q24" s="83"/>
      <c r="R24" s="83"/>
      <c r="S24" s="84"/>
      <c r="T24" s="85" t="s">
        <v>39</v>
      </c>
      <c r="U24" s="86"/>
      <c r="V24" s="86"/>
      <c r="W24" s="86"/>
      <c r="X24" s="86"/>
      <c r="Y24" s="86"/>
      <c r="Z24" s="87"/>
      <c r="AB24" s="20"/>
    </row>
    <row r="25" spans="2:28" ht="22.5" customHeight="1">
      <c r="B25" s="88" t="s">
        <v>68</v>
      </c>
      <c r="C25" s="89"/>
      <c r="D25" s="89"/>
      <c r="E25" s="89"/>
      <c r="F25" s="89"/>
      <c r="G25" s="89"/>
      <c r="H25" s="89"/>
      <c r="I25" s="89"/>
      <c r="J25" s="89"/>
      <c r="K25" s="89"/>
      <c r="L25" s="90"/>
      <c r="M25" s="215"/>
      <c r="N25" s="216"/>
      <c r="O25" s="217"/>
      <c r="P25" s="82" t="s">
        <v>1</v>
      </c>
      <c r="Q25" s="83"/>
      <c r="R25" s="83"/>
      <c r="S25" s="84"/>
      <c r="T25" s="85" t="s">
        <v>70</v>
      </c>
      <c r="U25" s="86"/>
      <c r="V25" s="86"/>
      <c r="W25" s="86"/>
      <c r="X25" s="86"/>
      <c r="Y25" s="86"/>
      <c r="Z25" s="87"/>
      <c r="AB25" s="20"/>
    </row>
    <row r="26" spans="2:28" ht="22.5" customHeight="1">
      <c r="B26" s="79" t="s">
        <v>69</v>
      </c>
      <c r="C26" s="80"/>
      <c r="D26" s="80"/>
      <c r="E26" s="80"/>
      <c r="F26" s="80"/>
      <c r="G26" s="80"/>
      <c r="H26" s="80"/>
      <c r="I26" s="80"/>
      <c r="J26" s="80"/>
      <c r="K26" s="80"/>
      <c r="L26" s="81"/>
      <c r="M26" s="209" t="s">
        <v>42</v>
      </c>
      <c r="N26" s="210"/>
      <c r="O26" s="210"/>
      <c r="P26" s="210"/>
      <c r="Q26" s="210"/>
      <c r="R26" s="210"/>
      <c r="S26" s="211"/>
      <c r="T26" s="212"/>
      <c r="U26" s="213"/>
      <c r="V26" s="213"/>
      <c r="W26" s="213"/>
      <c r="X26" s="213"/>
      <c r="Y26" s="213"/>
      <c r="Z26" s="214"/>
      <c r="AB26" s="20"/>
    </row>
    <row r="27" spans="2:27" ht="22.5" customHeight="1">
      <c r="B27" s="48" t="s">
        <v>50</v>
      </c>
      <c r="C27" s="49"/>
      <c r="D27" s="49"/>
      <c r="E27" s="49"/>
      <c r="F27" s="49"/>
      <c r="G27" s="49"/>
      <c r="H27" s="49"/>
      <c r="I27" s="49"/>
      <c r="J27" s="49"/>
      <c r="K27" s="49"/>
      <c r="L27" s="49"/>
      <c r="M27" s="50"/>
      <c r="N27" s="50"/>
      <c r="O27" s="50"/>
      <c r="P27" s="51"/>
      <c r="Q27" s="51"/>
      <c r="R27" s="51"/>
      <c r="S27" s="51"/>
      <c r="T27" s="50"/>
      <c r="U27" s="50"/>
      <c r="V27" s="50"/>
      <c r="W27" s="51"/>
      <c r="X27" s="51"/>
      <c r="Y27" s="51"/>
      <c r="Z27" s="52"/>
      <c r="AA27" s="20"/>
    </row>
    <row r="28" spans="2:27" ht="22.5" customHeight="1">
      <c r="B28" s="196" t="s">
        <v>51</v>
      </c>
      <c r="C28" s="197"/>
      <c r="D28" s="197"/>
      <c r="E28" s="197"/>
      <c r="F28" s="197"/>
      <c r="G28" s="197"/>
      <c r="H28" s="197"/>
      <c r="I28" s="197"/>
      <c r="J28" s="197"/>
      <c r="K28" s="197"/>
      <c r="L28" s="198"/>
      <c r="M28" s="199" t="s">
        <v>42</v>
      </c>
      <c r="N28" s="200"/>
      <c r="O28" s="200"/>
      <c r="P28" s="200"/>
      <c r="Q28" s="200"/>
      <c r="R28" s="200"/>
      <c r="S28" s="200"/>
      <c r="T28" s="200"/>
      <c r="U28" s="200"/>
      <c r="V28" s="200"/>
      <c r="W28" s="200"/>
      <c r="X28" s="200"/>
      <c r="Y28" s="200"/>
      <c r="Z28" s="201"/>
      <c r="AA28" s="20"/>
    </row>
    <row r="29" spans="2:27" ht="22.5" customHeight="1">
      <c r="B29" s="196" t="s">
        <v>48</v>
      </c>
      <c r="C29" s="197"/>
      <c r="D29" s="197"/>
      <c r="E29" s="197"/>
      <c r="F29" s="197"/>
      <c r="G29" s="197"/>
      <c r="H29" s="197"/>
      <c r="I29" s="197"/>
      <c r="J29" s="197"/>
      <c r="K29" s="197"/>
      <c r="L29" s="198"/>
      <c r="M29" s="202"/>
      <c r="N29" s="203"/>
      <c r="O29" s="204"/>
      <c r="P29" s="82" t="s">
        <v>11</v>
      </c>
      <c r="Q29" s="83"/>
      <c r="R29" s="83"/>
      <c r="S29" s="84"/>
      <c r="T29" s="202"/>
      <c r="U29" s="203"/>
      <c r="V29" s="204"/>
      <c r="W29" s="82" t="s">
        <v>11</v>
      </c>
      <c r="X29" s="83"/>
      <c r="Y29" s="83"/>
      <c r="Z29" s="205"/>
      <c r="AA29" s="20"/>
    </row>
    <row r="30" spans="2:27" ht="22.5" customHeight="1" hidden="1">
      <c r="B30" s="174" t="s">
        <v>47</v>
      </c>
      <c r="C30" s="175"/>
      <c r="D30" s="175"/>
      <c r="E30" s="175"/>
      <c r="F30" s="175"/>
      <c r="G30" s="175"/>
      <c r="H30" s="175"/>
      <c r="I30" s="175"/>
      <c r="J30" s="175"/>
      <c r="K30" s="175"/>
      <c r="L30" s="176"/>
      <c r="M30" s="180">
        <f>IF(OR(M15="",M16="",M17="",M18="",M19="",M23=""),"",SUM(M15:O19,M22)-(M23-M25))</f>
      </c>
      <c r="N30" s="180"/>
      <c r="O30" s="180"/>
      <c r="P30" s="181" t="s">
        <v>1</v>
      </c>
      <c r="Q30" s="182"/>
      <c r="R30" s="182"/>
      <c r="S30" s="183"/>
      <c r="T30" s="184">
        <f>IF(OR(T15="",T16="",T17="",T18="",T19=""),"",SUM(T15:V19))</f>
      </c>
      <c r="U30" s="185"/>
      <c r="V30" s="186"/>
      <c r="W30" s="181" t="s">
        <v>1</v>
      </c>
      <c r="X30" s="182"/>
      <c r="Y30" s="182"/>
      <c r="Z30" s="187"/>
      <c r="AA30" s="20"/>
    </row>
    <row r="31" spans="2:27" ht="22.5" customHeight="1" hidden="1">
      <c r="B31" s="177"/>
      <c r="C31" s="178"/>
      <c r="D31" s="178"/>
      <c r="E31" s="178"/>
      <c r="F31" s="178"/>
      <c r="G31" s="178"/>
      <c r="H31" s="178"/>
      <c r="I31" s="178"/>
      <c r="J31" s="178"/>
      <c r="K31" s="178"/>
      <c r="L31" s="179"/>
      <c r="M31" s="188">
        <f>IF(OR(M30=""),"",ROUNDUP(M30/1000,1))</f>
      </c>
      <c r="N31" s="188"/>
      <c r="O31" s="189"/>
      <c r="P31" s="190" t="s">
        <v>11</v>
      </c>
      <c r="Q31" s="136"/>
      <c r="R31" s="136"/>
      <c r="S31" s="191"/>
      <c r="T31" s="192">
        <f>IF(T30="","",ROUNDUP(T30/1000,1))</f>
      </c>
      <c r="U31" s="193"/>
      <c r="V31" s="194"/>
      <c r="W31" s="190" t="s">
        <v>11</v>
      </c>
      <c r="X31" s="136"/>
      <c r="Y31" s="136"/>
      <c r="Z31" s="195"/>
      <c r="AA31" s="20"/>
    </row>
    <row r="32" spans="2:28" ht="22.5" customHeight="1" thickBot="1">
      <c r="B32" s="140" t="s">
        <v>45</v>
      </c>
      <c r="C32" s="141"/>
      <c r="D32" s="141"/>
      <c r="E32" s="141"/>
      <c r="F32" s="141"/>
      <c r="G32" s="141"/>
      <c r="H32" s="141"/>
      <c r="I32" s="141"/>
      <c r="J32" s="141"/>
      <c r="K32" s="141"/>
      <c r="L32" s="142"/>
      <c r="M32" s="143">
        <f>IF(OR(M29="",T29=""),"",ROUNDUP(M29/T29,2))</f>
      </c>
      <c r="N32" s="144"/>
      <c r="O32" s="145"/>
      <c r="P32" s="146">
        <f>IF(M32="","",IF(M32&lt;=0.8,"☆☆☆☆☆",IF(M32&lt;=0.85,"☆☆☆☆",IF(M32&lt;=0.9,"☆☆☆",IF(M32&lt;=1,"☆☆",IF(M32&lt;=1.1,"無星","評価外"))))))</f>
      </c>
      <c r="Q32" s="147"/>
      <c r="R32" s="147"/>
      <c r="S32" s="148"/>
      <c r="T32" s="149"/>
      <c r="U32" s="150"/>
      <c r="V32" s="150"/>
      <c r="W32" s="150"/>
      <c r="X32" s="150"/>
      <c r="Y32" s="150"/>
      <c r="Z32" s="151"/>
      <c r="AB32" s="20"/>
    </row>
    <row r="33" spans="2:26" ht="7.5" customHeight="1">
      <c r="B33" s="9"/>
      <c r="C33" s="9"/>
      <c r="D33" s="10"/>
      <c r="E33" s="10"/>
      <c r="F33" s="10"/>
      <c r="G33" s="10"/>
      <c r="H33" s="10"/>
      <c r="I33" s="10"/>
      <c r="J33" s="10"/>
      <c r="K33" s="10"/>
      <c r="L33" s="10"/>
      <c r="M33" s="11"/>
      <c r="N33" s="11"/>
      <c r="O33" s="11"/>
      <c r="P33" s="12"/>
      <c r="Q33" s="12"/>
      <c r="R33" s="12"/>
      <c r="S33" s="10"/>
      <c r="T33" s="11"/>
      <c r="U33" s="11"/>
      <c r="V33" s="11"/>
      <c r="W33" s="12"/>
      <c r="X33" s="12"/>
      <c r="Y33" s="12"/>
      <c r="Z33" s="10"/>
    </row>
    <row r="34" spans="2:26" ht="27" customHeight="1" thickBot="1">
      <c r="B34" s="152" t="s">
        <v>22</v>
      </c>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row>
    <row r="35" spans="2:26" ht="27.75" customHeight="1">
      <c r="B35" s="153" t="s">
        <v>18</v>
      </c>
      <c r="C35" s="154"/>
      <c r="D35" s="159" t="s">
        <v>71</v>
      </c>
      <c r="E35" s="160"/>
      <c r="F35" s="165" t="s">
        <v>41</v>
      </c>
      <c r="G35" s="166"/>
      <c r="H35" s="166"/>
      <c r="I35" s="166"/>
      <c r="J35" s="166"/>
      <c r="K35" s="166"/>
      <c r="L35" s="167"/>
      <c r="M35" s="168">
        <f>M31</f>
      </c>
      <c r="N35" s="169"/>
      <c r="O35" s="170"/>
      <c r="P35" s="171" t="s">
        <v>15</v>
      </c>
      <c r="Q35" s="172"/>
      <c r="R35" s="173"/>
      <c r="S35" s="131"/>
      <c r="T35" s="132"/>
      <c r="U35" s="132"/>
      <c r="V35" s="132"/>
      <c r="W35" s="132"/>
      <c r="X35" s="132"/>
      <c r="Y35" s="132"/>
      <c r="Z35" s="133"/>
    </row>
    <row r="36" spans="2:26" ht="27" customHeight="1" thickBot="1">
      <c r="B36" s="155"/>
      <c r="C36" s="156"/>
      <c r="D36" s="161"/>
      <c r="E36" s="162"/>
      <c r="F36" s="118" t="s">
        <v>16</v>
      </c>
      <c r="G36" s="119"/>
      <c r="H36" s="119"/>
      <c r="I36" s="119"/>
      <c r="J36" s="119"/>
      <c r="K36" s="119"/>
      <c r="L36" s="120"/>
      <c r="M36" s="121">
        <f>IF(M35="","",ROUNDUP(T29-M35,1))</f>
      </c>
      <c r="N36" s="122"/>
      <c r="O36" s="123"/>
      <c r="P36" s="124" t="s">
        <v>11</v>
      </c>
      <c r="Q36" s="83"/>
      <c r="R36" s="125"/>
      <c r="S36" s="26"/>
      <c r="T36" s="28"/>
      <c r="U36" s="7"/>
      <c r="V36" s="7"/>
      <c r="W36" s="7"/>
      <c r="X36" s="7"/>
      <c r="Y36" s="7"/>
      <c r="Z36" s="27"/>
    </row>
    <row r="37" spans="2:26" ht="27" customHeight="1" thickBot="1" thickTop="1">
      <c r="B37" s="155"/>
      <c r="C37" s="156"/>
      <c r="D37" s="163"/>
      <c r="E37" s="164"/>
      <c r="F37" s="134" t="s">
        <v>9</v>
      </c>
      <c r="G37" s="135"/>
      <c r="H37" s="135"/>
      <c r="I37" s="135"/>
      <c r="J37" s="135"/>
      <c r="K37" s="135"/>
      <c r="L37" s="135"/>
      <c r="M37" s="127">
        <f>IF(OR(M36="",T29=""),"",TRUNC(M36/T29*100))</f>
      </c>
      <c r="N37" s="128"/>
      <c r="O37" s="129"/>
      <c r="P37" s="136" t="s">
        <v>8</v>
      </c>
      <c r="Q37" s="136"/>
      <c r="R37" s="136"/>
      <c r="S37" s="137"/>
      <c r="T37" s="138"/>
      <c r="U37" s="138"/>
      <c r="V37" s="138"/>
      <c r="W37" s="138"/>
      <c r="X37" s="138"/>
      <c r="Y37" s="138"/>
      <c r="Z37" s="139"/>
    </row>
    <row r="38" spans="2:29" s="6" customFormat="1" ht="30" customHeight="1" thickTop="1">
      <c r="B38" s="155"/>
      <c r="C38" s="156"/>
      <c r="D38" s="103" t="s">
        <v>6</v>
      </c>
      <c r="E38" s="104"/>
      <c r="F38" s="109" t="s">
        <v>17</v>
      </c>
      <c r="G38" s="110"/>
      <c r="H38" s="110"/>
      <c r="I38" s="110"/>
      <c r="J38" s="110"/>
      <c r="K38" s="110"/>
      <c r="L38" s="111"/>
      <c r="M38" s="112">
        <f>IF(OR(M15="",M16="",M17="",M18="",M19="",M24="",M23=""),"",IF(SUM(M15:O19)-M23-M24&gt;=0,ROUNDUP((SUM(M15:O19)-M23-M24)/1000,1),ROUNDDOWN((SUM(M15:O19)-M23-M24)/1000,1)))</f>
      </c>
      <c r="N38" s="113"/>
      <c r="O38" s="114"/>
      <c r="P38" s="115" t="s">
        <v>15</v>
      </c>
      <c r="Q38" s="116"/>
      <c r="R38" s="117"/>
      <c r="S38" s="29"/>
      <c r="T38" s="30"/>
      <c r="U38" s="30"/>
      <c r="V38" s="30"/>
      <c r="W38" s="30"/>
      <c r="X38" s="30"/>
      <c r="Y38" s="30"/>
      <c r="Z38" s="31"/>
      <c r="AA38" s="21"/>
      <c r="AB38" s="21"/>
      <c r="AC38" s="21"/>
    </row>
    <row r="39" spans="2:29" s="6" customFormat="1" ht="27" customHeight="1" thickBot="1">
      <c r="B39" s="155"/>
      <c r="C39" s="156"/>
      <c r="D39" s="105"/>
      <c r="E39" s="106"/>
      <c r="F39" s="118" t="s">
        <v>16</v>
      </c>
      <c r="G39" s="119"/>
      <c r="H39" s="119"/>
      <c r="I39" s="119"/>
      <c r="J39" s="119"/>
      <c r="K39" s="119"/>
      <c r="L39" s="120"/>
      <c r="M39" s="121">
        <f>IF(M38="","",ROUNDUP(T29-M38,1))</f>
      </c>
      <c r="N39" s="122"/>
      <c r="O39" s="123"/>
      <c r="P39" s="124" t="s">
        <v>11</v>
      </c>
      <c r="Q39" s="83"/>
      <c r="R39" s="125"/>
      <c r="S39" s="24"/>
      <c r="T39" s="28"/>
      <c r="U39" s="23"/>
      <c r="V39" s="23"/>
      <c r="W39" s="23"/>
      <c r="X39" s="23"/>
      <c r="Y39" s="23"/>
      <c r="Z39" s="25"/>
      <c r="AA39" s="21"/>
      <c r="AB39" s="21"/>
      <c r="AC39" s="21"/>
    </row>
    <row r="40" spans="2:29" s="6" customFormat="1" ht="27" customHeight="1" thickBot="1" thickTop="1">
      <c r="B40" s="157"/>
      <c r="C40" s="158"/>
      <c r="D40" s="107"/>
      <c r="E40" s="108"/>
      <c r="F40" s="126" t="s">
        <v>7</v>
      </c>
      <c r="G40" s="95"/>
      <c r="H40" s="95"/>
      <c r="I40" s="95"/>
      <c r="J40" s="95"/>
      <c r="K40" s="95"/>
      <c r="L40" s="95"/>
      <c r="M40" s="127">
        <f>IF(OR(T29="",M39=""),"",TRUNC(M39/T29*100))</f>
      </c>
      <c r="N40" s="128"/>
      <c r="O40" s="129"/>
      <c r="P40" s="130" t="s">
        <v>8</v>
      </c>
      <c r="Q40" s="130"/>
      <c r="R40" s="130"/>
      <c r="S40" s="94"/>
      <c r="T40" s="95"/>
      <c r="U40" s="95"/>
      <c r="V40" s="95"/>
      <c r="W40" s="95"/>
      <c r="X40" s="95"/>
      <c r="Y40" s="95"/>
      <c r="Z40" s="96"/>
      <c r="AA40" s="21"/>
      <c r="AB40" s="21"/>
      <c r="AC40" s="21"/>
    </row>
    <row r="41" spans="2:29" s="6" customFormat="1" ht="15" customHeight="1" thickBot="1">
      <c r="B41" s="14"/>
      <c r="C41" s="14"/>
      <c r="D41" s="15"/>
      <c r="E41" s="15"/>
      <c r="F41" s="16"/>
      <c r="G41" s="16"/>
      <c r="H41" s="16"/>
      <c r="I41" s="16"/>
      <c r="J41" s="16"/>
      <c r="K41" s="16"/>
      <c r="L41" s="16"/>
      <c r="M41" s="17"/>
      <c r="N41" s="17"/>
      <c r="O41" s="17"/>
      <c r="P41" s="1"/>
      <c r="Q41" s="1"/>
      <c r="R41" s="1"/>
      <c r="S41" s="7"/>
      <c r="T41" s="7"/>
      <c r="U41" s="7"/>
      <c r="V41" s="7"/>
      <c r="W41" s="7"/>
      <c r="X41" s="7"/>
      <c r="Y41" s="7"/>
      <c r="Z41" s="7"/>
      <c r="AA41" s="21"/>
      <c r="AB41" s="21"/>
      <c r="AC41" s="21"/>
    </row>
    <row r="42" spans="3:28" s="6" customFormat="1" ht="27" customHeight="1" thickBot="1">
      <c r="C42" s="68" t="s">
        <v>52</v>
      </c>
      <c r="D42" s="69"/>
      <c r="E42" s="70"/>
      <c r="F42" s="71">
        <f>IF($M$40="","",IF(AND($M$37&gt;=20,$M$40&gt;=100,L11="適",X9="適"),"適合","－"))</f>
      </c>
      <c r="G42" s="72"/>
      <c r="H42" s="22"/>
      <c r="I42" s="97" t="s">
        <v>40</v>
      </c>
      <c r="J42" s="98"/>
      <c r="K42" s="99"/>
      <c r="L42" s="71">
        <f>IF($M$40="","",IF(AND($M$37&gt;=20,$M$40&gt;=75,$M$40&lt;100,L11="適",X9="適"),"適合","－"))</f>
      </c>
      <c r="M42" s="72"/>
      <c r="N42" s="32"/>
      <c r="O42" s="97" t="s">
        <v>53</v>
      </c>
      <c r="P42" s="98"/>
      <c r="Q42" s="99"/>
      <c r="R42" s="71">
        <f>IF($M$37="","",IF(AND($M$37&gt;=20,$M$40&gt;=20,L11="適",X9="適"),"適合","－"))</f>
      </c>
      <c r="S42" s="72"/>
      <c r="T42" s="32"/>
      <c r="U42" s="100" t="s">
        <v>20</v>
      </c>
      <c r="V42" s="101"/>
      <c r="W42" s="102"/>
      <c r="X42" s="71">
        <f>IF($M$40="","",IF(AND($M$37&gt;=20,$M$40&gt;=100,L11="適"),"適合","－"))</f>
      </c>
      <c r="Y42" s="72"/>
      <c r="Z42" s="32"/>
      <c r="AA42" s="32"/>
      <c r="AB42" s="21"/>
    </row>
    <row r="43" spans="3:28" s="6" customFormat="1" ht="12.75" customHeight="1" thickBot="1">
      <c r="C43" s="45"/>
      <c r="D43" s="45"/>
      <c r="E43" s="45"/>
      <c r="F43" s="46"/>
      <c r="G43" s="46"/>
      <c r="H43" s="22"/>
      <c r="I43" s="60"/>
      <c r="J43" s="60"/>
      <c r="K43" s="60"/>
      <c r="L43" s="46"/>
      <c r="M43" s="46"/>
      <c r="N43" s="32"/>
      <c r="O43" s="60"/>
      <c r="P43" s="60"/>
      <c r="Q43" s="60"/>
      <c r="R43" s="46"/>
      <c r="S43" s="64" t="s">
        <v>60</v>
      </c>
      <c r="T43" s="32"/>
      <c r="U43" s="61"/>
      <c r="V43" s="61"/>
      <c r="W43" s="61"/>
      <c r="X43" s="46"/>
      <c r="Y43" s="46"/>
      <c r="Z43" s="32"/>
      <c r="AA43" s="32"/>
      <c r="AB43" s="21"/>
    </row>
    <row r="44" spans="2:28" s="6" customFormat="1" ht="27" customHeight="1" thickBot="1">
      <c r="B44" s="63" t="s">
        <v>55</v>
      </c>
      <c r="C44" s="68" t="s">
        <v>61</v>
      </c>
      <c r="D44" s="69"/>
      <c r="E44" s="70"/>
      <c r="F44" s="71">
        <f>IF($M$40="","",IF(AND($M$37&gt;=25,$M$40&gt;=100,E9&lt;=VLOOKUP(E7,AC58:AG65,5),L11="適"),"適合","－"))</f>
      </c>
      <c r="G44" s="72"/>
      <c r="H44" s="63" t="s">
        <v>55</v>
      </c>
      <c r="I44" s="73" t="s">
        <v>62</v>
      </c>
      <c r="J44" s="74"/>
      <c r="K44" s="75"/>
      <c r="L44" s="71">
        <f>IF($M$40="","",IF(AND($M$37&gt;=25,$M$40&gt;=75,$M$40&lt;100,E9&lt;=VLOOKUP(E7,AC58:AG65,5),L11="適"),"適合","－"))</f>
      </c>
      <c r="M44" s="72"/>
      <c r="N44" s="32"/>
      <c r="O44" s="60"/>
      <c r="P44" s="60"/>
      <c r="Q44" s="60"/>
      <c r="R44" s="46"/>
      <c r="S44" s="46"/>
      <c r="T44" s="32"/>
      <c r="U44" s="61"/>
      <c r="V44" s="61"/>
      <c r="W44" s="61"/>
      <c r="X44" s="46"/>
      <c r="Y44" s="46"/>
      <c r="Z44" s="32"/>
      <c r="AA44" s="32"/>
      <c r="AB44" s="21"/>
    </row>
    <row r="45" spans="2:28" s="6" customFormat="1" ht="12.75" customHeight="1">
      <c r="B45" s="63"/>
      <c r="C45" s="62"/>
      <c r="D45" s="62"/>
      <c r="E45" s="62"/>
      <c r="F45" s="46"/>
      <c r="G45" s="64" t="s">
        <v>63</v>
      </c>
      <c r="H45" s="22"/>
      <c r="I45" s="60"/>
      <c r="J45" s="60"/>
      <c r="K45" s="60"/>
      <c r="L45" s="46"/>
      <c r="M45" s="64" t="s">
        <v>63</v>
      </c>
      <c r="N45" s="32"/>
      <c r="O45" s="60"/>
      <c r="P45" s="60"/>
      <c r="Q45" s="60"/>
      <c r="R45" s="46"/>
      <c r="S45" s="46"/>
      <c r="T45" s="32"/>
      <c r="U45" s="61"/>
      <c r="V45" s="61"/>
      <c r="W45" s="61"/>
      <c r="X45" s="46"/>
      <c r="Y45" s="46"/>
      <c r="Z45" s="32"/>
      <c r="AA45" s="32"/>
      <c r="AB45" s="21"/>
    </row>
    <row r="46" spans="2:29" s="6" customFormat="1" ht="12.75" customHeight="1">
      <c r="B46" s="47" t="s">
        <v>56</v>
      </c>
      <c r="C46" s="14"/>
      <c r="D46" s="45"/>
      <c r="E46" s="45"/>
      <c r="F46" s="45"/>
      <c r="G46" s="45"/>
      <c r="H46" s="46"/>
      <c r="I46" s="46"/>
      <c r="J46" s="46"/>
      <c r="K46" s="22"/>
      <c r="L46" s="45"/>
      <c r="M46" s="45"/>
      <c r="N46" s="45"/>
      <c r="O46" s="45"/>
      <c r="P46" s="46"/>
      <c r="Q46" s="46"/>
      <c r="R46" s="46"/>
      <c r="S46" s="32"/>
      <c r="T46" s="45"/>
      <c r="U46" s="45"/>
      <c r="V46" s="45"/>
      <c r="W46" s="45"/>
      <c r="X46" s="46"/>
      <c r="Y46" s="46"/>
      <c r="Z46" s="46"/>
      <c r="AA46" s="21"/>
      <c r="AB46" s="21"/>
      <c r="AC46" s="21"/>
    </row>
    <row r="47" spans="2:29" s="6" customFormat="1" ht="13.5">
      <c r="B47" s="18" t="s">
        <v>57</v>
      </c>
      <c r="C47" s="5"/>
      <c r="D47" s="2"/>
      <c r="E47" s="2"/>
      <c r="F47" s="2"/>
      <c r="G47" s="2"/>
      <c r="H47" s="2"/>
      <c r="I47" s="2"/>
      <c r="J47" s="2"/>
      <c r="K47" s="2"/>
      <c r="L47" s="2"/>
      <c r="M47" s="2"/>
      <c r="N47" s="2"/>
      <c r="O47" s="2"/>
      <c r="P47" s="2"/>
      <c r="Q47" s="2"/>
      <c r="R47" s="2"/>
      <c r="S47" s="2"/>
      <c r="T47" s="2"/>
      <c r="U47" s="2"/>
      <c r="V47" s="2"/>
      <c r="W47" s="2"/>
      <c r="X47" s="2"/>
      <c r="Y47" s="2"/>
      <c r="Z47" s="2"/>
      <c r="AA47" s="21"/>
      <c r="AB47" s="21"/>
      <c r="AC47" s="21"/>
    </row>
    <row r="48" spans="2:29" s="6" customFormat="1" ht="13.5">
      <c r="B48" s="18"/>
      <c r="C48" s="5" t="s">
        <v>10</v>
      </c>
      <c r="D48" s="2"/>
      <c r="E48" s="2"/>
      <c r="F48" s="2"/>
      <c r="G48" s="2"/>
      <c r="H48" s="2"/>
      <c r="I48" s="2"/>
      <c r="J48" s="2"/>
      <c r="K48" s="2"/>
      <c r="L48" s="2"/>
      <c r="M48" s="2"/>
      <c r="N48" s="2"/>
      <c r="O48" s="2"/>
      <c r="P48" s="2"/>
      <c r="Q48" s="2"/>
      <c r="R48" s="2"/>
      <c r="S48" s="2"/>
      <c r="T48" s="2"/>
      <c r="U48" s="2"/>
      <c r="V48" s="2"/>
      <c r="W48" s="2"/>
      <c r="X48" s="2"/>
      <c r="Y48" s="2"/>
      <c r="Z48" s="2"/>
      <c r="AA48" s="21"/>
      <c r="AB48" s="21"/>
      <c r="AC48" s="21"/>
    </row>
    <row r="49" spans="2:29" s="6" customFormat="1" ht="13.5">
      <c r="B49" s="18" t="s">
        <v>76</v>
      </c>
      <c r="C49" s="5"/>
      <c r="D49" s="2"/>
      <c r="E49" s="2"/>
      <c r="F49" s="2"/>
      <c r="G49" s="2"/>
      <c r="H49" s="2"/>
      <c r="I49" s="2"/>
      <c r="J49" s="2"/>
      <c r="K49" s="2"/>
      <c r="L49" s="2"/>
      <c r="M49" s="2"/>
      <c r="N49" s="2"/>
      <c r="O49" s="2"/>
      <c r="P49" s="2"/>
      <c r="Q49" s="2"/>
      <c r="R49" s="2"/>
      <c r="S49" s="2"/>
      <c r="T49" s="2"/>
      <c r="U49" s="2"/>
      <c r="V49" s="2"/>
      <c r="W49" s="2"/>
      <c r="X49" s="2"/>
      <c r="Y49" s="2"/>
      <c r="Z49" s="2"/>
      <c r="AA49" s="21"/>
      <c r="AB49" s="21"/>
      <c r="AC49" s="21"/>
    </row>
    <row r="50" spans="2:29" s="6" customFormat="1" ht="13.5">
      <c r="B50" s="18"/>
      <c r="C50" s="5" t="s">
        <v>78</v>
      </c>
      <c r="D50" s="2"/>
      <c r="E50" s="2"/>
      <c r="F50" s="2"/>
      <c r="G50" s="2"/>
      <c r="H50" s="2"/>
      <c r="I50" s="2"/>
      <c r="J50" s="2"/>
      <c r="K50" s="2"/>
      <c r="L50" s="2"/>
      <c r="M50" s="2"/>
      <c r="N50" s="2"/>
      <c r="O50" s="2"/>
      <c r="P50" s="2"/>
      <c r="Q50" s="2"/>
      <c r="R50" s="2"/>
      <c r="S50" s="2"/>
      <c r="T50" s="2"/>
      <c r="U50" s="2"/>
      <c r="V50" s="2"/>
      <c r="W50" s="2"/>
      <c r="X50" s="2"/>
      <c r="Y50" s="2"/>
      <c r="Z50" s="2"/>
      <c r="AA50" s="21"/>
      <c r="AB50" s="21"/>
      <c r="AC50" s="21"/>
    </row>
    <row r="51" spans="2:29" s="6" customFormat="1" ht="13.5">
      <c r="B51" s="18"/>
      <c r="C51" s="5" t="s">
        <v>79</v>
      </c>
      <c r="D51" s="2"/>
      <c r="E51" s="2"/>
      <c r="F51" s="2"/>
      <c r="G51" s="2"/>
      <c r="H51" s="2"/>
      <c r="I51" s="2"/>
      <c r="J51" s="2"/>
      <c r="K51" s="2"/>
      <c r="L51" s="2"/>
      <c r="M51" s="2"/>
      <c r="N51" s="2"/>
      <c r="O51" s="2"/>
      <c r="P51" s="2"/>
      <c r="Q51" s="2"/>
      <c r="R51" s="2"/>
      <c r="S51" s="2"/>
      <c r="T51" s="2"/>
      <c r="U51" s="2"/>
      <c r="V51" s="2"/>
      <c r="W51" s="2"/>
      <c r="X51" s="2"/>
      <c r="Y51" s="2"/>
      <c r="Z51" s="2"/>
      <c r="AA51" s="21"/>
      <c r="AB51" s="21"/>
      <c r="AC51" s="21"/>
    </row>
    <row r="52" spans="2:34" s="6" customFormat="1" ht="13.5">
      <c r="B52" s="5" t="s">
        <v>64</v>
      </c>
      <c r="C52" s="13"/>
      <c r="D52" s="2"/>
      <c r="E52" s="2"/>
      <c r="F52" s="2"/>
      <c r="G52" s="2"/>
      <c r="H52" s="2"/>
      <c r="I52" s="2"/>
      <c r="J52" s="2"/>
      <c r="K52" s="2"/>
      <c r="L52" s="2"/>
      <c r="M52" s="2"/>
      <c r="N52" s="2"/>
      <c r="O52" s="2"/>
      <c r="P52" s="2"/>
      <c r="Q52" s="2"/>
      <c r="R52" s="2"/>
      <c r="S52" s="2"/>
      <c r="T52" s="2"/>
      <c r="U52" s="2"/>
      <c r="V52" s="2"/>
      <c r="W52" s="2"/>
      <c r="X52" s="2"/>
      <c r="Y52" s="2"/>
      <c r="Z52" s="2"/>
      <c r="AA52" s="21"/>
      <c r="AB52" s="21"/>
      <c r="AC52" s="21"/>
      <c r="AH52" s="6" t="s">
        <v>46</v>
      </c>
    </row>
    <row r="53" spans="2:3" ht="12.75" customHeight="1">
      <c r="B53" s="5"/>
      <c r="C53" s="5" t="s">
        <v>59</v>
      </c>
    </row>
    <row r="54" spans="3:28" ht="15" customHeight="1">
      <c r="C54" s="5" t="s">
        <v>58</v>
      </c>
      <c r="W54" s="19"/>
      <c r="X54" s="19"/>
      <c r="Y54" s="19"/>
      <c r="Z54" s="4"/>
      <c r="AA54" s="4"/>
      <c r="AB54" s="4"/>
    </row>
    <row r="55" spans="3:25" s="2" customFormat="1" ht="15" customHeight="1" hidden="1">
      <c r="C55" s="5"/>
      <c r="W55" s="19"/>
      <c r="X55" s="19"/>
      <c r="Y55" s="19"/>
    </row>
    <row r="56" spans="23:28" ht="15" customHeight="1" hidden="1">
      <c r="W56" s="19"/>
      <c r="X56" s="19"/>
      <c r="Y56" s="19"/>
      <c r="Z56" s="4"/>
      <c r="AA56" s="4"/>
      <c r="AB56" s="4"/>
    </row>
    <row r="57" spans="23:33" ht="15" customHeight="1" hidden="1">
      <c r="W57" s="19"/>
      <c r="X57" s="19"/>
      <c r="Y57" s="19"/>
      <c r="Z57" s="4"/>
      <c r="AA57" s="4"/>
      <c r="AB57" s="4"/>
      <c r="AC57" s="38" t="s">
        <v>25</v>
      </c>
      <c r="AD57" s="38" t="s">
        <v>31</v>
      </c>
      <c r="AE57" s="38" t="s">
        <v>32</v>
      </c>
      <c r="AF57" s="38" t="s">
        <v>33</v>
      </c>
      <c r="AG57" s="58" t="s">
        <v>54</v>
      </c>
    </row>
    <row r="58" spans="23:33" ht="15" customHeight="1" hidden="1">
      <c r="W58" s="19"/>
      <c r="X58" s="19"/>
      <c r="Y58" s="19"/>
      <c r="Z58" s="4"/>
      <c r="AA58" s="4"/>
      <c r="AB58" s="4"/>
      <c r="AC58" s="38">
        <v>1</v>
      </c>
      <c r="AD58" s="39">
        <v>0.46</v>
      </c>
      <c r="AE58" s="39">
        <v>0.4</v>
      </c>
      <c r="AF58" s="38" t="s">
        <v>34</v>
      </c>
      <c r="AG58" s="39">
        <v>0.3</v>
      </c>
    </row>
    <row r="59" spans="23:33" ht="15" customHeight="1" hidden="1">
      <c r="W59" s="19"/>
      <c r="X59" s="19"/>
      <c r="Y59" s="19"/>
      <c r="Z59" s="4"/>
      <c r="AA59" s="4"/>
      <c r="AB59" s="4"/>
      <c r="AC59" s="38">
        <v>2</v>
      </c>
      <c r="AD59" s="39">
        <v>0.46</v>
      </c>
      <c r="AE59" s="39">
        <v>0.4</v>
      </c>
      <c r="AF59" s="38" t="s">
        <v>34</v>
      </c>
      <c r="AG59" s="59">
        <v>0.3</v>
      </c>
    </row>
    <row r="60" spans="23:33" ht="15" customHeight="1" hidden="1">
      <c r="W60" s="19"/>
      <c r="X60" s="19"/>
      <c r="Y60" s="19"/>
      <c r="Z60" s="4"/>
      <c r="AA60" s="4"/>
      <c r="AB60" s="4"/>
      <c r="AC60" s="38">
        <v>3</v>
      </c>
      <c r="AD60" s="39">
        <v>0.56</v>
      </c>
      <c r="AE60" s="39">
        <v>0.5</v>
      </c>
      <c r="AF60" s="38" t="s">
        <v>34</v>
      </c>
      <c r="AG60" s="59">
        <v>0.4</v>
      </c>
    </row>
    <row r="61" spans="23:33" ht="15" customHeight="1" hidden="1">
      <c r="W61" s="19"/>
      <c r="X61" s="19"/>
      <c r="Y61" s="19"/>
      <c r="Z61" s="4"/>
      <c r="AA61" s="4"/>
      <c r="AB61" s="4"/>
      <c r="AC61" s="38">
        <v>4</v>
      </c>
      <c r="AD61" s="39">
        <v>0.75</v>
      </c>
      <c r="AE61" s="39">
        <v>0.6</v>
      </c>
      <c r="AF61" s="38" t="s">
        <v>34</v>
      </c>
      <c r="AG61" s="59">
        <v>0.5</v>
      </c>
    </row>
    <row r="62" spans="23:33" ht="15" customHeight="1" hidden="1">
      <c r="W62" s="19"/>
      <c r="X62" s="19"/>
      <c r="Y62" s="19"/>
      <c r="Z62" s="4"/>
      <c r="AA62" s="4"/>
      <c r="AB62" s="4"/>
      <c r="AC62" s="38">
        <v>5</v>
      </c>
      <c r="AD62" s="39">
        <v>0.87</v>
      </c>
      <c r="AE62" s="39">
        <v>0.6</v>
      </c>
      <c r="AF62" s="40">
        <v>3</v>
      </c>
      <c r="AG62" s="59">
        <v>0.5</v>
      </c>
    </row>
    <row r="63" spans="29:33" ht="27" customHeight="1" hidden="1">
      <c r="AC63" s="38">
        <v>6</v>
      </c>
      <c r="AD63" s="39">
        <v>0.87</v>
      </c>
      <c r="AE63" s="39">
        <v>0.6</v>
      </c>
      <c r="AF63" s="40">
        <v>2.8</v>
      </c>
      <c r="AG63" s="59">
        <v>0.5</v>
      </c>
    </row>
    <row r="64" spans="29:33" ht="27" customHeight="1" hidden="1">
      <c r="AC64" s="38">
        <v>7</v>
      </c>
      <c r="AD64" s="39">
        <v>0.87</v>
      </c>
      <c r="AE64" s="39">
        <v>0.6</v>
      </c>
      <c r="AF64" s="40">
        <v>2.7</v>
      </c>
      <c r="AG64" s="59">
        <v>0.5</v>
      </c>
    </row>
    <row r="65" spans="29:33" ht="27" customHeight="1" hidden="1">
      <c r="AC65" s="38">
        <v>8</v>
      </c>
      <c r="AD65" s="38" t="s">
        <v>34</v>
      </c>
      <c r="AE65" s="38" t="s">
        <v>34</v>
      </c>
      <c r="AF65" s="40">
        <v>6.7</v>
      </c>
      <c r="AG65" s="38" t="s">
        <v>34</v>
      </c>
    </row>
  </sheetData>
  <sheetProtection password="C706" sheet="1" selectLockedCells="1"/>
  <mergeCells count="131">
    <mergeCell ref="B1:Z1"/>
    <mergeCell ref="B2:Z2"/>
    <mergeCell ref="B4:H4"/>
    <mergeCell ref="I4:Z4"/>
    <mergeCell ref="B7:D7"/>
    <mergeCell ref="F7:G7"/>
    <mergeCell ref="E8:K8"/>
    <mergeCell ref="L8:R8"/>
    <mergeCell ref="S8:Y8"/>
    <mergeCell ref="B9:D9"/>
    <mergeCell ref="E9:K9"/>
    <mergeCell ref="L9:P9"/>
    <mergeCell ref="Q9:R9"/>
    <mergeCell ref="S9:W9"/>
    <mergeCell ref="X9:Y9"/>
    <mergeCell ref="B10:D10"/>
    <mergeCell ref="E10:K10"/>
    <mergeCell ref="L10:P10"/>
    <mergeCell ref="Q10:R10"/>
    <mergeCell ref="S10:Y10"/>
    <mergeCell ref="B11:K11"/>
    <mergeCell ref="L11:R11"/>
    <mergeCell ref="B13:Z13"/>
    <mergeCell ref="B14:L14"/>
    <mergeCell ref="M14:S14"/>
    <mergeCell ref="T14:Z14"/>
    <mergeCell ref="B15:L15"/>
    <mergeCell ref="M15:O15"/>
    <mergeCell ref="P15:S15"/>
    <mergeCell ref="T15:V15"/>
    <mergeCell ref="W15:Z15"/>
    <mergeCell ref="B16:L16"/>
    <mergeCell ref="M16:O16"/>
    <mergeCell ref="P16:S16"/>
    <mergeCell ref="T16:V16"/>
    <mergeCell ref="W16:Z16"/>
    <mergeCell ref="B17:L17"/>
    <mergeCell ref="M17:O17"/>
    <mergeCell ref="P17:S17"/>
    <mergeCell ref="T17:V17"/>
    <mergeCell ref="W17:Z17"/>
    <mergeCell ref="B18:L18"/>
    <mergeCell ref="M18:O18"/>
    <mergeCell ref="P18:S18"/>
    <mergeCell ref="T18:V18"/>
    <mergeCell ref="W18:Z18"/>
    <mergeCell ref="B19:L19"/>
    <mergeCell ref="M19:O19"/>
    <mergeCell ref="P19:S19"/>
    <mergeCell ref="T19:V19"/>
    <mergeCell ref="W19:Z19"/>
    <mergeCell ref="M20:Z20"/>
    <mergeCell ref="B21:L21"/>
    <mergeCell ref="M21:O21"/>
    <mergeCell ref="P21:S21"/>
    <mergeCell ref="T21:Z21"/>
    <mergeCell ref="B23:L23"/>
    <mergeCell ref="M23:O23"/>
    <mergeCell ref="P23:S23"/>
    <mergeCell ref="T23:Z23"/>
    <mergeCell ref="B24:L24"/>
    <mergeCell ref="M24:O24"/>
    <mergeCell ref="P24:S24"/>
    <mergeCell ref="T24:Z24"/>
    <mergeCell ref="B26:L26"/>
    <mergeCell ref="M26:S26"/>
    <mergeCell ref="T26:Z26"/>
    <mergeCell ref="M25:O25"/>
    <mergeCell ref="B28:L28"/>
    <mergeCell ref="M28:Z28"/>
    <mergeCell ref="B29:L29"/>
    <mergeCell ref="M29:O29"/>
    <mergeCell ref="P29:S29"/>
    <mergeCell ref="T29:V29"/>
    <mergeCell ref="W29:Z29"/>
    <mergeCell ref="P35:R35"/>
    <mergeCell ref="B30:L31"/>
    <mergeCell ref="M30:O30"/>
    <mergeCell ref="P30:S30"/>
    <mergeCell ref="T30:V30"/>
    <mergeCell ref="W30:Z30"/>
    <mergeCell ref="M31:O31"/>
    <mergeCell ref="P31:S31"/>
    <mergeCell ref="T31:V31"/>
    <mergeCell ref="W31:Z31"/>
    <mergeCell ref="S37:Z37"/>
    <mergeCell ref="B32:L32"/>
    <mergeCell ref="M32:O32"/>
    <mergeCell ref="P32:S32"/>
    <mergeCell ref="T32:Z32"/>
    <mergeCell ref="B34:Z34"/>
    <mergeCell ref="B35:C40"/>
    <mergeCell ref="D35:E37"/>
    <mergeCell ref="F35:L35"/>
    <mergeCell ref="M35:O35"/>
    <mergeCell ref="F40:L40"/>
    <mergeCell ref="M40:O40"/>
    <mergeCell ref="P40:R40"/>
    <mergeCell ref="S35:Z35"/>
    <mergeCell ref="F36:L36"/>
    <mergeCell ref="M36:O36"/>
    <mergeCell ref="P36:R36"/>
    <mergeCell ref="F37:L37"/>
    <mergeCell ref="M37:O37"/>
    <mergeCell ref="P37:R37"/>
    <mergeCell ref="F38:L38"/>
    <mergeCell ref="M38:O38"/>
    <mergeCell ref="P38:R38"/>
    <mergeCell ref="F39:L39"/>
    <mergeCell ref="M39:O39"/>
    <mergeCell ref="P39:R39"/>
    <mergeCell ref="S40:Z40"/>
    <mergeCell ref="C42:E42"/>
    <mergeCell ref="F42:G42"/>
    <mergeCell ref="I42:K42"/>
    <mergeCell ref="L42:M42"/>
    <mergeCell ref="O42:Q42"/>
    <mergeCell ref="R42:S42"/>
    <mergeCell ref="U42:W42"/>
    <mergeCell ref="X42:Y42"/>
    <mergeCell ref="D38:E40"/>
    <mergeCell ref="C44:E44"/>
    <mergeCell ref="F44:G44"/>
    <mergeCell ref="I44:K44"/>
    <mergeCell ref="L44:M44"/>
    <mergeCell ref="T22:Z22"/>
    <mergeCell ref="B22:L22"/>
    <mergeCell ref="P25:S25"/>
    <mergeCell ref="T25:Z25"/>
    <mergeCell ref="B25:L25"/>
    <mergeCell ref="M22:O22"/>
  </mergeCells>
  <conditionalFormatting sqref="L9:Y9">
    <cfRule type="expression" priority="7" dxfId="12" stopIfTrue="1">
      <formula>$E$7=8</formula>
    </cfRule>
  </conditionalFormatting>
  <conditionalFormatting sqref="L10:R10">
    <cfRule type="expression" priority="3" dxfId="9" stopIfTrue="1">
      <formula>$E$7=4</formula>
    </cfRule>
    <cfRule type="expression" priority="4" dxfId="9" stopIfTrue="1">
      <formula>$E$7=3</formula>
    </cfRule>
    <cfRule type="expression" priority="5" dxfId="9" stopIfTrue="1">
      <formula>$E$7=2</formula>
    </cfRule>
    <cfRule type="expression" priority="6" dxfId="9" stopIfTrue="1">
      <formula>$E$7=1</formula>
    </cfRule>
  </conditionalFormatting>
  <conditionalFormatting sqref="M29:O29">
    <cfRule type="containsBlanks" priority="11" dxfId="8" stopIfTrue="1">
      <formula>LEN(TRIM(M29))=0</formula>
    </cfRule>
  </conditionalFormatting>
  <conditionalFormatting sqref="T29:V29">
    <cfRule type="containsBlanks" priority="12" dxfId="7" stopIfTrue="1">
      <formula>LEN(TRIM(T29))=0</formula>
    </cfRule>
  </conditionalFormatting>
  <conditionalFormatting sqref="E7">
    <cfRule type="containsBlanks" priority="8" dxfId="6" stopIfTrue="1">
      <formula>LEN(TRIM(E7))=0</formula>
    </cfRule>
  </conditionalFormatting>
  <conditionalFormatting sqref="E9:K9">
    <cfRule type="containsBlanks" priority="13" dxfId="5" stopIfTrue="1">
      <formula>LEN(TRIM(E9))=0</formula>
    </cfRule>
  </conditionalFormatting>
  <conditionalFormatting sqref="E10:K10">
    <cfRule type="containsBlanks" priority="14" dxfId="4" stopIfTrue="1">
      <formula>LEN(TRIM(E10))=0</formula>
    </cfRule>
  </conditionalFormatting>
  <conditionalFormatting sqref="M15:O19">
    <cfRule type="containsBlanks" priority="2" dxfId="3" stopIfTrue="1">
      <formula>LEN(TRIM(M15))=0</formula>
    </cfRule>
  </conditionalFormatting>
  <conditionalFormatting sqref="T15:V19">
    <cfRule type="containsBlanks" priority="9" dxfId="2" stopIfTrue="1">
      <formula>LEN(TRIM(T15))=0</formula>
    </cfRule>
  </conditionalFormatting>
  <conditionalFormatting sqref="M21:O21 M22">
    <cfRule type="containsBlanks" priority="1" dxfId="1" stopIfTrue="1">
      <formula>LEN(TRIM(M21))=0</formula>
    </cfRule>
  </conditionalFormatting>
  <conditionalFormatting sqref="M23:O24 M25">
    <cfRule type="containsBlanks" priority="10" dxfId="0" stopIfTrue="1">
      <formula>LEN(TRIM(M23))=0</formula>
    </cfRule>
  </conditionalFormatting>
  <dataValidations count="1">
    <dataValidation type="list" allowBlank="1" showInputMessage="1" showErrorMessage="1" sqref="E7">
      <formula1>"1,2,3,4,5,6,7,8"</formula1>
    </dataValidation>
  </dataValidations>
  <printOptions/>
  <pageMargins left="0.5511811023622047" right="0.2362204724409449" top="0.31496062992125984" bottom="0.3937007874015748" header="0.1968503937007874" footer="0.1968503937007874"/>
  <pageSetup fitToHeight="1" fitToWidth="1" horizontalDpi="600" verticalDpi="600" orientation="portrait" paperSize="9" scale="80" r:id="rId2"/>
  <headerFooter alignWithMargins="0">
    <oddFooter>&amp;L 202010日本ＥＲＩ株式会社</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Administrator</cp:lastModifiedBy>
  <cp:lastPrinted>2020-10-13T06:24:12Z</cp:lastPrinted>
  <dcterms:created xsi:type="dcterms:W3CDTF">2013-06-14T01:26:07Z</dcterms:created>
  <dcterms:modified xsi:type="dcterms:W3CDTF">2020-10-13T06:30:05Z</dcterms:modified>
  <cp:category/>
  <cp:version/>
  <cp:contentType/>
  <cp:contentStatus/>
</cp:coreProperties>
</file>